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ea3b59554d14989" /></Relationships>
</file>

<file path=xl/workbook.xml><?xml version="1.0" encoding="utf-8"?>
<x:workbook xmlns:x="http://schemas.openxmlformats.org/spreadsheetml/2006/main">
  <x:sheets>
    <x:sheet xmlns:r="http://schemas.openxmlformats.org/officeDocument/2006/relationships" name="Catalog" sheetId="1" r:id="R02f96613bb154341"/>
    <x:sheet xmlns:r="http://schemas.openxmlformats.org/officeDocument/2006/relationships" name="Dashboard" sheetId="2" r:id="R50b1eaa9c88940bb"/>
    <x:sheet xmlns:r="http://schemas.openxmlformats.org/officeDocument/2006/relationships" name="Research Log" sheetId="3" r:id="Rb1d880d9f92d433c"/>
    <x:sheet xmlns:r="http://schemas.openxmlformats.org/officeDocument/2006/relationships" name="Data Dictionary" sheetId="4" r:id="R20691b9b787d4371"/>
  </x:sheets>
</x:workbook>
</file>

<file path=xl/sharedStrings.xml><?xml version="1.0" encoding="utf-8"?>
<x:sst xmlns:x="http://schemas.openxmlformats.org/spreadsheetml/2006/main">
  <x:si>
    <x:t xml:space="preserve">ID</x:t>
  </x:si>
  <x:si>
    <x:t xml:space="preserve">Title</x:t>
  </x:si>
  <x:si>
    <x:t xml:space="preserve">Issue</x:t>
  </x:si>
  <x:si>
    <x:t xml:space="preserve">Year</x:t>
  </x:si>
  <x:si>
    <x:t xml:space="preserve">Publisher</x:t>
  </x:si>
  <x:si>
    <x:t xml:space="preserve">Cover Artist</x:t>
  </x:si>
  <x:si>
    <x:t xml:space="preserve">Variant</x:t>
  </x:si>
  <x:si>
    <x:t xml:space="preserve">Homage Type</x:t>
  </x:si>
  <x:si>
    <x:t xml:space="preserve">Subject</x:t>
  </x:si>
  <x:si>
    <x:t xml:space="preserve">Exclusive</x:t>
  </x:si>
  <x:si>
    <x:t xml:space="preserve">Convention</x:t>
  </x:si>
  <x:si>
    <x:t xml:space="preserve">Print Run</x:t>
  </x:si>
  <x:si>
    <x:t xml:space="preserve">Format / Finish</x:t>
  </x:si>
  <x:si>
    <x:t xml:space="preserve">Country / Language</x:t>
  </x:si>
  <x:si>
    <x:t xml:space="preserve">Release Date</x:t>
  </x:si>
  <x:si>
    <x:t xml:space="preserve">Lineage Notes</x:t>
  </x:si>
  <x:si>
    <x:t xml:space="preserve">Collector Notes</x:t>
  </x:si>
  <x:si>
    <x:t xml:space="preserve">Verification</x:t>
  </x:si>
  <x:si>
    <x:t xml:space="preserve">Primary URL</x:t>
  </x:si>
  <x:si>
    <x:t xml:space="preserve">Secondary URL</x:t>
  </x:si>
  <x:si>
    <x:t xml:space="preserve">Image URL</x:t>
  </x:si>
  <x:si>
    <x:t xml:space="preserve">Artist Instagram</x:t>
  </x:si>
  <x:si>
    <x:t xml:space="preserve">Pub Status</x:t>
  </x:si>
  <x:si>
    <x:t xml:space="preserve">Research Added</x:t>
  </x:si>
  <x:si>
    <x:t xml:space="preserve">Thor #337 (1983) Homage Cover Catalog</x:t>
  </x:si>
  <x:si>
    <x:t xml:space="preserve">Summary</x:t>
  </x:si>
  <x:si>
    <x:t xml:space="preserve">Count</x:t>
  </x:si>
  <x:si>
    <x:t xml:space="preserve">Share</x:t>
  </x:si>
  <x:si>
    <x:t xml:space="preserve">Research Log entries</x:t>
  </x:si>
  <x:si>
    <x:t xml:space="preserve">Earliest year</x:t>
  </x:si>
  <x:si>
    <x:t xml:space="preserve">Latest year</x:t>
  </x:si>
  <x:si>
    <x:t xml:space="preserve">Verified</x:t>
  </x:si>
  <x:si>
    <x:t xml:space="preserve">Partial</x:t>
  </x:si>
  <x:si>
    <x:t xml:space="preserve">Needs Review</x:t>
  </x:si>
  <x:si>
    <x:t xml:space="preserve">Homage type</x:t>
  </x:si>
  <x:si>
    <x:t xml:space="preserve">Direct homage</x:t>
  </x:si>
  <x:si>
    <x:t xml:space="preserve">Parody / homage</x:t>
  </x:si>
  <x:si>
    <x:t xml:space="preserve">By decade</x:t>
  </x:si>
  <x:si>
    <x:t xml:space="preserve">1960s</x:t>
  </x:si>
  <x:si>
    <x:t xml:space="preserve">1970s</x:t>
  </x:si>
  <x:si>
    <x:t xml:space="preserve">1980s</x:t>
  </x:si>
  <x:si>
    <x:t xml:space="preserve">1990s</x:t>
  </x:si>
  <x:si>
    <x:t xml:space="preserve">2000s</x:t>
  </x:si>
  <x:si>
    <x:t xml:space="preserve">2010s</x:t>
  </x:si>
  <x:si>
    <x:t xml:space="preserve">2020s</x:t>
  </x:si>
  <x:si>
    <x:t xml:space="preserve">Marvel Comics</x:t>
  </x:si>
  <x:si>
    <x:t xml:space="preserve">Image Comics</x:t>
  </x:si>
  <x:si>
    <x:t xml:space="preserve">IDW Publishing</x:t>
  </x:si>
  <x:si>
    <x:t xml:space="preserve">TidalWave Productions</x:t>
  </x:si>
  <x:si>
    <x:t xml:space="preserve">Dark Horse Comics</x:t>
  </x:si>
  <x:si>
    <x:t xml:space="preserve">Massive Publishing</x:t>
  </x:si>
  <x:si>
    <x:t xml:space="preserve">Fleetway</x:t>
  </x:si>
  <x:si>
    <x:t xml:space="preserve">DC Comics</x:t>
  </x:si>
  <x:si>
    <x:t xml:space="preserve">Counterpoint Comics</x:t>
  </x:si>
  <x:si>
    <x:t xml:space="preserve">Chapterhouse Comics</x:t>
  </x:si>
  <x:si>
    <x:t xml:space="preserve">Ablaze</x:t>
  </x:si>
  <x:si>
    <x:t xml:space="preserve">Candidate</x:t>
  </x:si>
  <x:si>
    <x:t xml:space="preserve">Decision</x:t>
  </x:si>
  <x:si>
    <x:t xml:space="preserve">Reason</x:t>
  </x:si>
  <x:si>
    <x:t xml:space="preserve">Best Source</x:t>
  </x:si>
  <x:si>
    <x:t xml:space="preserve">Follow-up</x:t>
  </x:si>
  <x:si>
    <x:t xml:space="preserve">galko LCG list (34 items)</x:t>
  </x:si>
  <x:si>
    <x:t xml:space="preserve">Source</x:t>
  </x:si>
  <x:si>
    <x:t xml:space="preserve">Primary lead list pulled in full via the browser on 2026-10-13; raw dump saved to the project.</x:t>
  </x:si>
  <x:si>
    <x:t xml:space="preserve">https://leagueofcomicgeeks.com/profile/galko/lists/13727/cover-homage-the-mighty-thor-337</x:t>
  </x:si>
  <x:si>
    <x:t xml:space="preserve">Thor #337 (1983)</x:t>
  </x:si>
  <x:si>
    <x:t xml:space="preserve">Excluded</x:t>
  </x:si>
  <x:si>
    <x:t xml:space="preserve">The original issue.</x:t>
  </x:si>
  <x:si>
    <x:t xml:space="preserve">https://leagueofcomicgeeks.com/comic/1669139/thor-337</x:t>
  </x:si>
  <x:si>
    <x:t xml:space="preserve">Thor #337 Mark Jewelers Insert Variant (1983)</x:t>
  </x:si>
  <x:si>
    <x:t xml:space="preserve">Insert edition of the original.</x:t>
  </x:si>
  <x:si>
    <x:t xml:space="preserve">https://leagueofcomicgeeks.com/comic/1669139/thor-337?variant=4934408</x:t>
  </x:si>
  <x:si>
    <x:t xml:space="preserve">Thor #337 Newsstand Edition (1983)</x:t>
  </x:si>
  <x:si>
    <x:t xml:space="preserve">Newsstand edition of the original.</x:t>
  </x:si>
  <x:si>
    <x:t xml:space="preserve">https://leagueofcomicgeeks.com/comic/1669139/thor-337?variant=5828344</x:t>
  </x:si>
  <x:si>
    <x:t xml:space="preserve">Thor #451 Newsstand Edition (1992)</x:t>
  </x:si>
  <x:si>
    <x:t xml:space="preserve">Newsstand edition of Thor #451 (cataloged once).</x:t>
  </x:si>
  <x:si>
    <x:t xml:space="preserve">https://leagueofcomicgeeks.com/comic/1214249/thor-451?variant=1868992</x:t>
  </x:si>
  <x:si>
    <x:t xml:space="preserve">The Cimmerian: Beyond the Black River #2 1:30 Incentive Cover (2021)</x:t>
  </x:si>
  <x:si>
    <x:t xml:space="preserve">Consolidated with Cover D homage (same Fritz Casas art per retailer).</x:t>
  </x:si>
  <x:si>
    <x:t xml:space="preserve">https://leagueofcomicgeeks.com/comic/1475653/the-cimmerian-beyond-the-black-river-2?variant=8490331</x:t>
  </x:si>
  <x:si>
    <x:t xml:space="preserve">Unknown Comics search 'thor 337 homage' (10 results)</x:t>
  </x:si>
  <x:si>
    <x:t xml:space="preserve">Retailer titles naming Mighty Thor 337 used to verify galko rows.</x:t>
  </x:si>
  <x:si>
    <x:t xml:space="preserve">https://unknowncomicbooks.com/search?q=thor+337+homage&amp;type=product</x:t>
  </x:si>
  <x:si>
    <x:t xml:space="preserve">Field</x:t>
  </x:si>
  <x:si>
    <x:t xml:space="preserve">Definition</x:t>
  </x:si>
  <x:si>
    <x:t xml:space="preserve">Series title of the homage comic.</x:t>
  </x:si>
  <x:si>
    <x:t xml:space="preserve">Issue number; series year added when ambiguous.</x:t>
  </x:si>
  <x:si>
    <x:t xml:space="preserve">Publication year (cover-date year when no street date).</x:t>
  </x:si>
  <x:si>
    <x:t xml:space="preserve">Publisher (imprint in parentheses).</x:t>
  </x:si>
  <x:si>
    <x:t xml:space="preserve">Homage cover artist; notes say when inferred.</x:t>
  </x:si>
  <x:si>
    <x:t xml:space="preserve">Which cover of the issue is the homage.</x:t>
  </x:si>
  <x:si>
    <x:t xml:space="preserve">Direct homage, Parody / homage, Self-homage / reinterpretation, or Needs target review (listed as a homage but composition not yet checked).</x:t>
  </x:si>
  <x:si>
    <x:t xml:space="preserve">Characters shown, when known.</x:t>
  </x:si>
  <x:si>
    <x:t xml:space="preserve">Retailer exclusive, if any.</x:t>
  </x:si>
  <x:si>
    <x:t xml:space="preserve">Convention exclusive, if any.</x:t>
  </x:si>
  <x:si>
    <x:t xml:space="preserve">Limit or ratio when stated.</x:t>
  </x:si>
  <x:si>
    <x:t xml:space="preserve">Cover format (standard, variant, magazine, HC, ashcan).</x:t>
  </x:si>
  <x:si>
    <x:t xml:space="preserve">Edition market.</x:t>
  </x:si>
  <x:si>
    <x:t xml:space="preserve">Street date YYYY-MM-DD, or cover date as noted.</x:t>
  </x:si>
  <x:si>
    <x:t xml:space="preserve">Caveats, conflicts and next checks.</x:t>
  </x:si>
  <x:si>
    <x:t xml:space="preserve">Best source.</x:t>
  </x:si>
  <x:si>
    <x:t xml:space="preserve">Corroborating source.</x:t>
  </x:si>
  <x:si>
    <x:t xml:space="preserve">Published / Upcoming.</x:t>
  </x:si>
  <x:si>
    <x:t xml:space="preserve">Research round that added the row.</x:t>
  </x:si>
</x:sst>
</file>

<file path=xl/styles.xml><?xml version="1.0" encoding="utf-8"?>
<x:styleSheet xmlns:x="http://schemas.openxmlformats.org/spreadsheetml/2006/main">
  <x:numFmts count="4">
    <x:numFmt numFmtId="164" formatCode="General"/>
    <x:numFmt numFmtId="165" formatCode="0%"/>
    <x:numFmt numFmtId="200" formatCode="yyyy-mm-dd"/>
    <x:numFmt numFmtId="201" formatCode="0"/>
  </x:numFmts>
  <x:fonts count="12">
    <x:font>
      <x:sz val="11"/>
      <x:color theme="1"/>
      <x:name val="Calibri"/>
      <x:family val="2"/>
    </x:font>
    <x:font>
      <x:sz val="10"/>
      <x:name val="Arial"/>
    </x:font>
    <x:font>
      <x:sz val="10"/>
      <x:name val="Arial"/>
    </x:font>
    <x:font>
      <x:sz val="10"/>
      <x:name val="Arial"/>
    </x:font>
    <x:font>
      <x:b/>
      <x:sz val="10"/>
      <x:color rgb="FFFFFFFF"/>
      <x:name val="Arial"/>
    </x:font>
    <x:font>
      <x:sz val="10"/>
      <x:name val="Arial"/>
    </x:font>
    <x:font>
      <x:u val="single"/>
      <x:sz val="10"/>
      <x:color rgb="FF1F5FBF"/>
      <x:name val="Arial"/>
    </x:font>
    <x:font>
      <x:b/>
      <x:sz val="14"/>
      <x:name val="Arial"/>
    </x:font>
    <x:font>
      <x:sz val="10"/>
      <x:color theme="1"/>
      <x:name val="Arial"/>
    </x:font>
    <x:font>
      <x:i/>
      <x:sz val="10"/>
      <x:name val="Arial"/>
    </x:font>
    <x:font>
      <x:sz val="9"/>
      <x:color rgb="FF666666"/>
      <x:name val="Arial"/>
    </x:font>
    <x:font>
      <x:b/>
      <x:sz val="10"/>
      <x:name val="Arial"/>
    </x:font>
  </x:fonts>
  <x:fills count="3">
    <x:fill>
      <x:patternFill patternType="none"/>
    </x:fill>
    <x:fill>
      <x:patternFill patternType="gray125"/>
    </x:fill>
    <x:fill>
      <x:patternFill patternType="solid">
        <x:fgColor rgb="FF1F3A5F"/>
      </x:patternFill>
    </x:fill>
  </x:fills>
  <x:borders count="1">
    <x:border diagonalUp="0" diagonalDown="0">
      <x:left/>
      <x:right/>
      <x:top/>
      <x:bottom/>
      <x:diagonal/>
    </x:border>
  </x:borders>
  <x:cellStyleXfs count="20">
    <x:xf numFmtId="164" fontId="0" fillId="0" borderId="0" applyFont="1" applyBorder="1" applyAlignment="1" applyProtection="1">
      <x:alignment horizontal="general" vertical="bottom" wrapText="0" shrinkToFit="0"/>
      <x:protection locked="1" hidden="0"/>
    </x:xf>
    <x:xf numFmtId="0" fontId="1" fillId="0" borderId="0" applyFont="1" applyBorder="0" applyAlignment="0" applyProtection="0"/>
    <x:xf numFmtId="0" fontId="1" fillId="0" borderId="0" applyFont="1" applyBorder="0" applyAlignment="0" applyProtection="0"/>
    <x:xf numFmtId="0" fontId="2" fillId="0" borderId="0" applyFont="1" applyBorder="0" applyAlignment="0" applyProtection="0"/>
    <x:xf numFmtId="0" fontId="2"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43" fontId="1" fillId="0" borderId="0" applyFont="1" applyBorder="0" applyAlignment="0" applyProtection="0"/>
    <x:xf numFmtId="41" fontId="1" fillId="0" borderId="0" applyFont="1" applyBorder="0" applyAlignment="0" applyProtection="0"/>
    <x:xf numFmtId="44" fontId="1" fillId="0" borderId="0" applyFont="1" applyBorder="0" applyAlignment="0" applyProtection="0"/>
    <x:xf numFmtId="42" fontId="1" fillId="0" borderId="0" applyFont="1" applyBorder="0" applyAlignment="0" applyProtection="0"/>
    <x:xf numFmtId="9" fontId="1" fillId="0" borderId="0" applyFont="1" applyBorder="0" applyAlignment="0" applyProtection="0"/>
  </x:cellStyleXfs>
  <x:cellXfs count="27">
    <x:xf numFmtId="164" fontId="0" fillId="0" borderId="0" xfId="0" applyFont="0" applyBorder="0" applyAlignment="0" applyProtection="0">
      <x:alignment horizontal="general" vertical="bottom" wrapText="0" shrinkToFit="0"/>
      <x:protection locked="1" hidden="0"/>
    </x:xf>
    <x:xf numFmtId="164" fontId="4" fillId="2" borderId="0" xfId="0" applyFont="1" applyBorder="0" applyAlignment="1" applyProtection="0">
      <x:alignment horizontal="general" vertical="center" wrapText="1" shrinkToFit="0"/>
      <x:protection locked="1" hidden="0"/>
    </x:xf>
    <x:xf numFmtId="164" fontId="5" fillId="0" borderId="0" xfId="0" applyFont="1" applyBorder="0" applyAlignment="1" applyProtection="0">
      <x:alignment horizontal="general" vertical="top" wrapText="1" shrinkToFit="0"/>
      <x:protection locked="1" hidden="0"/>
    </x:xf>
    <x:xf numFmtId="164" fontId="6" fillId="0" borderId="0" xfId="0" applyFont="1" applyBorder="0" applyAlignment="1" applyProtection="0">
      <x:alignment horizontal="general" vertical="top" wrapText="1" shrinkToFit="0"/>
      <x:protection locked="1" hidden="0"/>
    </x:xf>
    <x:xf numFmtId="164" fontId="7" fillId="0" borderId="0" xfId="0" applyFont="1" applyBorder="0" applyAlignment="0" applyProtection="0">
      <x:alignment horizontal="general" vertical="bottom" wrapText="0" shrinkToFit="0"/>
      <x:protection locked="1" hidden="0"/>
    </x:xf>
    <x:xf numFmtId="164" fontId="8" fillId="0" borderId="0" xfId="0" applyFont="1" applyBorder="0" applyAlignment="0" applyProtection="0">
      <x:alignment horizontal="general" vertical="bottom" wrapText="0" shrinkToFit="0"/>
      <x:protection locked="1" hidden="0"/>
    </x:xf>
    <x:xf numFmtId="164" fontId="9" fillId="0" borderId="0" xfId="0" applyFont="1" applyBorder="0" applyAlignment="0" applyProtection="0">
      <x:alignment horizontal="general" vertical="bottom" wrapText="0" shrinkToFit="0"/>
      <x:protection locked="1" hidden="0"/>
    </x:xf>
    <x:xf numFmtId="164" fontId="10" fillId="0" borderId="0" xfId="0" applyFont="1" applyBorder="0" applyAlignment="0" applyProtection="0">
      <x:alignment horizontal="general" vertical="bottom" wrapText="0" shrinkToFit="0"/>
      <x:protection locked="1" hidden="0"/>
    </x:xf>
    <x:xf numFmtId="164" fontId="4" fillId="2" borderId="0" xfId="0" applyFont="1" applyBorder="0" applyAlignment="0" applyProtection="0">
      <x:alignment horizontal="general" vertical="bottom" wrapText="0" shrinkToFit="0"/>
      <x:protection locked="1" hidden="0"/>
    </x:xf>
    <x:xf numFmtId="165" fontId="8" fillId="0" borderId="0" xfId="0" applyFont="1" applyBorder="0" applyAlignment="0" applyProtection="0">
      <x:alignment horizontal="general" vertical="bottom" wrapText="0" shrinkToFit="0"/>
      <x:protection locked="1" hidden="0"/>
    </x:xf>
    <x:xf numFmtId="164" fontId="11" fillId="0" borderId="0" xfId="0" applyFont="1" applyBorder="0" applyAlignment="0" applyProtection="0">
      <x:alignment horizontal="general" vertical="bottom" wrapText="0" shrinkToFit="0"/>
      <x:protection locked="1" hidden="0"/>
    </x:xf>
    <x:xf numFmtId="200" fontId="1" fillId="0" borderId="0" xfId="0" applyNumberFormat="1" applyFont="1" applyFill="1" applyBorder="1" applyAlignment="1">
      <x:alignment horizontal="general" vertical="top" wrapText="1"/>
    </x:xf>
    <x:xf numFmtId="200" fontId="0" fillId="0" borderId="0" xfId="0" applyNumberFormat="1" applyFont="1" applyFill="1" applyBorder="1" applyAlignment="1">
      <x:alignment horizontal="general" vertical="bottom" wrapText="0"/>
    </x:xf>
    <x:xf numFmtId="201" fontId="1" fillId="0" borderId="0" xfId="0" applyNumberFormat="1" applyFont="1" applyFill="1" applyBorder="1" applyAlignment="1">
      <x:alignment horizontal="general" vertical="top" wrapText="1"/>
    </x:xf>
    <x:xf numFmtId="201" fontId="0" fillId="0" borderId="0" xfId="0" applyNumberFormat="1" applyFont="1" applyFill="1" applyBorder="1" applyAlignment="1">
      <x:alignment horizontal="general" vertical="bottom" wrapText="0"/>
    </x:xf>
    <x:xf numFmtId="164" fontId="1" fillId="0" borderId="0" xfId="0" applyNumberFormat="1" applyFont="1" applyFill="1" applyBorder="1" applyAlignment="1">
      <x:alignment horizontal="general" vertical="top" wrapText="1"/>
    </x:xf>
    <x:xf numFmtId="164" fontId="6" fillId="0" borderId="0" xfId="0" applyNumberFormat="1" applyFont="1" applyFill="1" applyBorder="1" applyAlignment="1">
      <x:alignment horizontal="general" vertical="top" wrapText="1"/>
    </x:xf>
    <x:xf numFmtId="164" fontId="0" fillId="0" borderId="0" xfId="0" applyNumberFormat="1" applyFont="1" applyFill="1" applyBorder="1" applyAlignment="1">
      <x:alignment horizontal="general" vertical="bottom" wrapText="1"/>
    </x:xf>
    <x:xf numFmtId="201" fontId="0" fillId="0" borderId="0" xfId="0" applyNumberFormat="1" applyFont="1" applyFill="1" applyBorder="1" applyAlignment="1">
      <x:alignment horizontal="general" vertical="bottom" wrapText="1"/>
    </x:xf>
    <x:xf numFmtId="200" fontId="0" fillId="0" borderId="0" xfId="0" applyNumberFormat="1" applyFont="1" applyFill="1" applyBorder="1" applyAlignment="1">
      <x:alignment horizontal="general" vertical="bottom" wrapText="1"/>
    </x:xf>
    <x:xf numFmtId="164" fontId="9" fillId="0" borderId="0" xfId="0" applyNumberFormat="1" applyFont="1" applyFill="1" applyBorder="1" applyAlignment="1">
      <x:alignment horizontal="general" vertical="bottom" wrapText="1"/>
    </x:xf>
    <x:xf numFmtId="164" fontId="10" fillId="0" borderId="0" xfId="0" applyNumberFormat="1" applyFont="1" applyFill="1" applyBorder="1" applyAlignment="1">
      <x:alignment horizontal="general" vertical="bottom" wrapText="1"/>
    </x:xf>
    <x:xf numFmtId="164" fontId="9" fillId="0" borderId="0" xfId="0" applyNumberFormat="1" applyFont="1" applyFill="1" applyBorder="1" applyAlignment="1">
      <x:alignment horizontal="general" vertical="center" wrapText="1"/>
    </x:xf>
    <x:xf numFmtId="164" fontId="10" fillId="0" borderId="0" xfId="0" applyNumberFormat="1" applyFont="1" applyFill="1" applyBorder="1" applyAlignment="1">
      <x:alignment horizontal="general" vertical="center" wrapText="1"/>
    </x:xf>
    <x:xf numFmtId="164" fontId="7" fillId="0" borderId="0" xfId="0" applyNumberFormat="1" applyFont="1" applyFill="1" applyBorder="1" applyAlignment="1">
      <x:alignment horizontal="general" vertical="bottom" wrapText="1"/>
    </x:xf>
    <x:xf numFmtId="164" fontId="7" fillId="0" borderId="0" xfId="0" applyNumberFormat="1" applyFont="1" applyFill="1" applyBorder="1" applyAlignment="1">
      <x:alignment horizontal="general" vertical="center" wrapText="1"/>
    </x:xf>
    <x:xf numFmtId="164" fontId="1" fillId="0" borderId="0" xfId="0" applyFont="1" applyBorder="0" applyAlignment="1" applyProtection="0">
      <x:alignment horizontal="general" vertical="top" wrapText="1" shrinkToFit="0"/>
      <x:protection locked="1" hidden="0"/>
    </x:xf>
  </x:cellXfs>
  <x:cellStyles count="6">
    <x:cellStyle name="Normal" xfId="0"/>
    <x:cellStyle name="Comma" xfId="15"/>
    <x:cellStyle name="Comma [0]" xfId="16"/>
    <x:cellStyle name="Currency" xfId="17"/>
    <x:cellStyle name="Currency [0]" xfId="18"/>
    <x:cellStyle name="Percent" xfId="19"/>
  </x:cellStyles>
  <x:dxfs count="9">
    <x:dxf>
      <x:fill>
        <x:patternFill>
          <x:bgColor rgb="FF1F3A5F"/>
        </x:patternFill>
      </x:fill>
    </x:dxf>
    <x:dxf>
      <x:fill>
        <x:patternFill>
          <x:bgColor rgb="FF000000"/>
        </x:patternFill>
      </x:fill>
    </x:dxf>
    <x:dxf>
      <x:fill>
        <x:patternFill>
          <x:bgColor rgb="FFFFFFFF"/>
        </x:patternFill>
      </x:fill>
    </x:dxf>
    <x:dxf>
      <x:fill>
        <x:patternFill>
          <x:bgColor rgb="FFC6EFCE"/>
        </x:patternFill>
      </x:fill>
    </x:dxf>
    <x:dxf>
      <x:fill>
        <x:patternFill>
          <x:bgColor rgb="FFFFEB9C"/>
        </x:patternFill>
      </x:fill>
    </x:dxf>
    <x:dxf>
      <x:fill>
        <x:patternFill>
          <x:bgColor rgb="FF1F5FBF"/>
        </x:patternFill>
      </x:fill>
    </x:dxf>
    <x:dxf>
      <x:fill>
        <x:patternFill>
          <x:bgColor rgb="FFC6EFCE"/>
        </x:patternFill>
      </x:fill>
    </x:dxf>
    <x:dxf>
      <x:fill>
        <x:patternFill>
          <x:bgColor rgb="FFFFEB9C"/>
        </x:patternFill>
      </x:fill>
    </x:dxf>
    <x:dxf>
      <x:fill>
        <x:patternFill>
          <x:bgColor rgb="FFFFC7CE"/>
        </x:patternFill>
      </x:fill>
    </x:dxf>
  </x:dxfs>
  <x:colors>
    <x:indexedColors>
      <x:rgbColor rgb="FF000000"/>
      <x:rgbColor rgb="FFFFFFFF"/>
      <x:rgbColor rgb="FFFF0000"/>
      <x:rgbColor rgb="FF00FF00"/>
      <x:rgbColor rgb="FF0000FF"/>
      <x:rgbColor rgb="FFFFFF00"/>
      <x:rgbColor rgb="FFFF00FF"/>
      <x:rgbColor rgb="FF00FFFF"/>
      <x:rgbColor rgb="FF800000"/>
      <x:rgbColor rgb="FF008000"/>
      <x:rgbColor rgb="FF000080"/>
      <x:rgbColor rgb="FF808000"/>
      <x:rgbColor rgb="FF800080"/>
      <x:rgbColor rgb="FF008080"/>
      <x:rgbColor rgb="FFC0C0C0"/>
      <x:rgbColor rgb="FF808080"/>
      <x:rgbColor rgb="FF9999FF"/>
      <x:rgbColor rgb="FF993366"/>
      <x:rgbColor rgb="FFFFFFCC"/>
      <x:rgbColor rgb="FFCCFFFF"/>
      <x:rgbColor rgb="FF660066"/>
      <x:rgbColor rgb="FFFF8080"/>
      <x:rgbColor rgb="FF1F5FBF"/>
      <x:rgbColor rgb="FFCCCCFF"/>
      <x:rgbColor rgb="FF000080"/>
      <x:rgbColor rgb="FFFF00FF"/>
      <x:rgbColor rgb="FFFFFF00"/>
      <x:rgbColor rgb="FF00FFFF"/>
      <x:rgbColor rgb="FF800080"/>
      <x:rgbColor rgb="FF800000"/>
      <x:rgbColor rgb="FF008080"/>
      <x:rgbColor rgb="FF0000FF"/>
      <x:rgbColor rgb="FF00CCFF"/>
      <x:rgbColor rgb="FFCCFFFF"/>
      <x:rgbColor rgb="FFC6EFCE"/>
      <x:rgbColor rgb="FFFFEB9C"/>
      <x:rgbColor rgb="FF99CCFF"/>
      <x:rgbColor rgb="FFFF99CC"/>
      <x:rgbColor rgb="FFCC99FF"/>
      <x:rgbColor rgb="FFFFC7CE"/>
      <x:rgbColor rgb="FF3366FF"/>
      <x:rgbColor rgb="FF33CCCC"/>
      <x:rgbColor rgb="FF99CC00"/>
      <x:rgbColor rgb="FFFFCC00"/>
      <x:rgbColor rgb="FFFF9900"/>
      <x:rgbColor rgb="FFFF6600"/>
      <x:rgbColor rgb="FF666666"/>
      <x:rgbColor rgb="FF969696"/>
      <x:rgbColor rgb="FF1F3A5F"/>
      <x:rgbColor rgb="FF339966"/>
      <x:rgbColor rgb="FF003300"/>
      <x:rgbColor rgb="FF333300"/>
      <x:rgbColor rgb="FF993300"/>
      <x:rgbColor rgb="FF993366"/>
      <x:rgbColor rgb="FF333399"/>
      <x:rgbColor rgb="FF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4c63aae4e39a4ab0" /><Relationship Type="http://schemas.openxmlformats.org/officeDocument/2006/relationships/theme" Target="/xl/theme/theme1.xml" Id="R1eb6331846e04168" /><Relationship Type="http://schemas.openxmlformats.org/officeDocument/2006/relationships/sharedStrings" Target="/xl/sharedStrings.xml" Id="R4e1a71d510bc4ab6" /><Relationship Type="http://schemas.openxmlformats.org/officeDocument/2006/relationships/worksheet" Target="/xl/worksheets/sheet1.xml" Id="R02f96613bb154341" /><Relationship Type="http://schemas.openxmlformats.org/officeDocument/2006/relationships/worksheet" Target="/xl/worksheets/sheet2.xml" Id="R50b1eaa9c88940bb" /><Relationship Type="http://schemas.openxmlformats.org/officeDocument/2006/relationships/worksheet" Target="/xl/worksheets/sheet3.xml" Id="Rb1d880d9f92d433c" /><Relationship Type="http://schemas.openxmlformats.org/officeDocument/2006/relationships/worksheet" Target="/xl/worksheets/sheet4.xml" Id="R20691b9b787d4371" /></Relationships>
</file>

<file path=xl/tables/table1.xml><?xml version="1.0" encoding="utf-8"?>
<x:table xmlns:x="http://schemas.openxmlformats.org/spreadsheetml/2006/main" id="1" name="THOR337Catalog" displayName="THOR337Catalog" ref="A1:X32" headerRowCount="1" totalsRowCount="0" totalsRowShown="0">
  <x:autoFilter ref="A1:X32"/>
  <x:tableColumns count="24">
    <x:tableColumn id="1" name="ID"/>
    <x:tableColumn id="2" name="Title"/>
    <x:tableColumn id="3" name="Issue"/>
    <x:tableColumn id="4" name="Year"/>
    <x:tableColumn id="5" name="Publisher"/>
    <x:tableColumn id="6" name="Cover Artist"/>
    <x:tableColumn id="7" name="Variant"/>
    <x:tableColumn id="8" name="Homage Type"/>
    <x:tableColumn id="9" name="Subject"/>
    <x:tableColumn id="10" name="Exclusive"/>
    <x:tableColumn id="11" name="Convention"/>
    <x:tableColumn id="12" name="Print Run"/>
    <x:tableColumn id="13" name="Format / Finish"/>
    <x:tableColumn id="14" name="Country / Language"/>
    <x:tableColumn id="15" name="Release Date"/>
    <x:tableColumn id="16" name="Lineage Notes"/>
    <x:tableColumn id="17" name="Collector Notes"/>
    <x:tableColumn id="18" name="Verification"/>
    <x:tableColumn id="19" name="Primary URL"/>
    <x:tableColumn id="20" name="Secondary URL"/>
    <x:tableColumn id="21" name="Image URL"/>
    <x:tableColumn id="22" name="Artist Instagram"/>
    <x:tableColumn id="23" name="Pub Status"/>
    <x:tableColumn id="24" name="Research Added"/>
  </x:tableColumns>
</x:table>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ns0:Relationships xmlns:ns0="http://schemas.openxmlformats.org/package/2006/relationships"><ns0:Relationship Type="http://schemas.openxmlformats.org/officeDocument/2006/relationships/hyperlink" Target="https://leagueofcomicgeeks.com/comic/1214249/thor-451" TargetMode="External" Id="R56f475ce7d72488b" /><ns0:Relationship Type="http://schemas.openxmlformats.org/officeDocument/2006/relationships/hyperlink" Target="https://leagueofcomicgeeks.com/profile/galko/lists/13727/cover-homage-the-mighty-thor-337" TargetMode="External" Id="R457ad97809e94f8e" /><ns0:Relationship Type="http://schemas.openxmlformats.org/officeDocument/2006/relationships/hyperlink" Target="https://s3.amazonaws.com/comicgeeks/comics/covers/large-1214249.jpg" TargetMode="External" Id="R7595cee78f934026" /><ns0:Relationship Type="http://schemas.openxmlformats.org/officeDocument/2006/relationships/hyperlink" Target="https://leagueofcomicgeeks.com/comic/7006088/thunderstrike-23" TargetMode="External" Id="R01f3f7b33e75439c" /><ns0:Relationship Type="http://schemas.openxmlformats.org/officeDocument/2006/relationships/hyperlink" Target="https://leagueofcomicgeeks.com/profile/galko/lists/13727/cover-homage-the-mighty-thor-337" TargetMode="External" Id="R09caa77ecbc143e0" /><ns0:Relationship Type="http://schemas.openxmlformats.org/officeDocument/2006/relationships/hyperlink" Target="https://s3.amazonaws.com/comicgeeks/comics/covers/large-7006088.jpg" TargetMode="External" Id="Rbed7b17f84b349ef" /><ns0:Relationship Type="http://schemas.openxmlformats.org/officeDocument/2006/relationships/hyperlink" Target="https://leagueofcomicgeeks.com/comic/8827606/2000-ad-1199" TargetMode="External" Id="R00ae1e2ed6c3405a" /><ns0:Relationship Type="http://schemas.openxmlformats.org/officeDocument/2006/relationships/hyperlink" Target="https://leagueofcomicgeeks.com/profile/galko/lists/13727/cover-homage-the-mighty-thor-337" TargetMode="External" Id="R112a2057e5bb4309" /><ns0:Relationship Type="http://schemas.openxmlformats.org/officeDocument/2006/relationships/hyperlink" Target="https://s3.amazonaws.com/comicgeeks/comics/covers/large-8827606.jpg" TargetMode="External" Id="Rb16603872af94f01" /><ns0:Relationship Type="http://schemas.openxmlformats.org/officeDocument/2006/relationships/hyperlink" Target="https://leagueofcomicgeeks.com/comic/2974698/hulk-42?variant=6709904" TargetMode="External" Id="R84b0dd0dd3a248e5" /><ns0:Relationship Type="http://schemas.openxmlformats.org/officeDocument/2006/relationships/hyperlink" Target="https://leagueofcomicgeeks.com/profile/galko/lists/13727/cover-homage-the-mighty-thor-337" TargetMode="External" Id="R9dab9c7e4c334b47" /><ns0:Relationship Type="http://schemas.openxmlformats.org/officeDocument/2006/relationships/hyperlink" Target="https://s3.amazonaws.com/comicgeeks/comics/covers/large-6709904.jpg" TargetMode="External" Id="R5990316441704377" /><ns0:Relationship Type="http://schemas.openxmlformats.org/officeDocument/2006/relationships/hyperlink" Target="https://leagueofcomicgeeks.com/comic/5370866/the-mighty-skullkickers-1" TargetMode="External" Id="Rfe55386805af4872" /><ns0:Relationship Type="http://schemas.openxmlformats.org/officeDocument/2006/relationships/hyperlink" Target="https://leagueofcomicgeeks.com/profile/galko/lists/13727/cover-homage-the-mighty-thor-337" TargetMode="External" Id="Rce1ccf2f33bb40a8" /><ns0:Relationship Type="http://schemas.openxmlformats.org/officeDocument/2006/relationships/hyperlink" Target="https://s3.amazonaws.com/comicgeeks/comics/covers/large-5370866.jpg" TargetMode="External" Id="R1ad1112b7eb540c8" /><ns0:Relationship Type="http://schemas.openxmlformats.org/officeDocument/2006/relationships/hyperlink" Target="https://leagueofcomicgeeks.com/comic/4678971/captain-canuck-1?variant=1780743" TargetMode="External" Id="R88d6cb98e90f4c5f" /><ns0:Relationship Type="http://schemas.openxmlformats.org/officeDocument/2006/relationships/hyperlink" Target="https://leagueofcomicgeeks.com/profile/galko/lists/13727/cover-homage-the-mighty-thor-337" TargetMode="External" Id="R641413495a5e47b7" /><ns0:Relationship Type="http://schemas.openxmlformats.org/officeDocument/2006/relationships/hyperlink" Target="https://s3.amazonaws.com/comicgeeks/comics/covers/large-1780743.jpg" TargetMode="External" Id="R296d8b7b62854e19" /><ns0:Relationship Type="http://schemas.openxmlformats.org/officeDocument/2006/relationships/hyperlink" Target="https://leagueofcomicgeeks.com/comic/7460640/do-you-pooh-1?variant=5793028" TargetMode="External" Id="R35706481d1de4163" /><ns0:Relationship Type="http://schemas.openxmlformats.org/officeDocument/2006/relationships/hyperlink" Target="https://leagueofcomicgeeks.com/profile/galko/lists/13727/cover-homage-the-mighty-thor-337" TargetMode="External" Id="Rba313811a1de42aa" /><ns0:Relationship Type="http://schemas.openxmlformats.org/officeDocument/2006/relationships/hyperlink" Target="https://s3.amazonaws.com/comicgeeks/comics/covers/large-5793028.jpg" TargetMode="External" Id="Rded5de0cd4814399" /><ns0:Relationship Type="http://schemas.openxmlformats.org/officeDocument/2006/relationships/hyperlink" Target="https://leagueofcomicgeeks.com/comic/9112163/skylanders-8?variant=4838940" TargetMode="External" Id="R68941bd2d65547fa" /><ns0:Relationship Type="http://schemas.openxmlformats.org/officeDocument/2006/relationships/hyperlink" Target="https://leagueofcomicgeeks.com/profile/galko/lists/13727/cover-homage-the-mighty-thor-337" TargetMode="External" Id="R7227dfe8c6024055" /><ns0:Relationship Type="http://schemas.openxmlformats.org/officeDocument/2006/relationships/hyperlink" Target="https://s3.amazonaws.com/comicgeeks/comics/covers/large-4838940.jpg" TargetMode="External" Id="Ra8cf725ea34b4273" /><ns0:Relationship Type="http://schemas.openxmlformats.org/officeDocument/2006/relationships/hyperlink" Target="https://leagueofcomicgeeks.com/comic/6137123/the-mighty-thor-20" TargetMode="External" Id="Rc35bea3408204c06" /><ns0:Relationship Type="http://schemas.openxmlformats.org/officeDocument/2006/relationships/hyperlink" Target="https://leagueofcomicgeeks.com/profile/galko/lists/13727/cover-homage-the-mighty-thor-337" TargetMode="External" Id="R4848d9fccde342d3" /><ns0:Relationship Type="http://schemas.openxmlformats.org/officeDocument/2006/relationships/hyperlink" Target="https://s3.amazonaws.com/comicgeeks/comics/covers/large-6137123.jpg" TargetMode="External" Id="R36be5a4d5c884f6f" /><ns0:Relationship Type="http://schemas.openxmlformats.org/officeDocument/2006/relationships/hyperlink" Target="https://leagueofcomicgeeks.com/comic/9315323/king-in-black-1?variant=4834908" TargetMode="External" Id="R0ed6ee0e30684d71" /><ns0:Relationship Type="http://schemas.openxmlformats.org/officeDocument/2006/relationships/hyperlink" Target="https://leagueofcomicgeeks.com/profile/galko/lists/13727/cover-homage-the-mighty-thor-337" TargetMode="External" Id="R6bc01ddabb3349b5" /><ns0:Relationship Type="http://schemas.openxmlformats.org/officeDocument/2006/relationships/hyperlink" Target="https://s3.amazonaws.com/comicgeeks/comics/covers/large-4834908.jpg" TargetMode="External" Id="R4f880246519a43d4" /><ns0:Relationship Type="http://schemas.openxmlformats.org/officeDocument/2006/relationships/hyperlink" Target="https://leagueofcomicgeeks.com/comic/4131855/teenage-mutant-ninja-turtles-jennika-3?variant=5597992" TargetMode="External" Id="R8ac2962bbbd64f2a" /><ns0:Relationship Type="http://schemas.openxmlformats.org/officeDocument/2006/relationships/hyperlink" Target="https://unknowncomicbooks.com/search?q=thor+337+homage&amp;type=product" TargetMode="External" Id="R726befd2c0df4e97" /><ns0:Relationship Type="http://schemas.openxmlformats.org/officeDocument/2006/relationships/hyperlink" Target="https://s3.amazonaws.com/comicgeeks/comics/covers/large-5597992.jpg" TargetMode="External" Id="Ra09f855d71d841b3" /><ns0:Relationship Type="http://schemas.openxmlformats.org/officeDocument/2006/relationships/hyperlink" Target="https://leagueofcomicgeeks.com/comic/7110463/thor-6?variant=4059819" TargetMode="External" Id="Ra6e50266723246ca" /><ns0:Relationship Type="http://schemas.openxmlformats.org/officeDocument/2006/relationships/hyperlink" Target="https://unknowncomicbooks.com/search?q=thor+337+homage&amp;type=product" TargetMode="External" Id="R7e7b4852ad3f4b15" /><ns0:Relationship Type="http://schemas.openxmlformats.org/officeDocument/2006/relationships/hyperlink" Target="https://cdn.shopify.com/s/files/1/0275/9858/5921/products/image_8e3ad830-0c9c-42b1-9de0-b02532e4e244.jpg?v=1592679512" TargetMode="External" Id="R89e515f2d271417f" /><ns0:Relationship Type="http://schemas.openxmlformats.org/officeDocument/2006/relationships/hyperlink" Target="https://leagueofcomicgeeks.com/comic/2713737/beta-ray-bill-1?variant=3352672" TargetMode="External" Id="Rb584b8346e1449f5" /><ns0:Relationship Type="http://schemas.openxmlformats.org/officeDocument/2006/relationships/hyperlink" Target="https://leagueofcomicgeeks.com/profile/galko/lists/13727/cover-homage-the-mighty-thor-337" TargetMode="External" Id="R40330f363b1449c9" /><ns0:Relationship Type="http://schemas.openxmlformats.org/officeDocument/2006/relationships/hyperlink" Target="https://cdn.shopify.com/s/files/1/0499/0581/files/BRB_card_13.jpg?v=1766609894" TargetMode="External" Id="Re52dcad697d741de" /><ns0:Relationship Type="http://schemas.openxmlformats.org/officeDocument/2006/relationships/hyperlink" Target="https://leagueofcomicgeeks.com/comic/9626976/black-hammer-reborn-1?variant=6919998" TargetMode="External" Id="R1b4406db50544cd7" /><ns0:Relationship Type="http://schemas.openxmlformats.org/officeDocument/2006/relationships/hyperlink" Target="https://unknowncomicbooks.com/search?q=thor+337+homage&amp;type=product" TargetMode="External" Id="R175bebb579dd4a49" /><ns0:Relationship Type="http://schemas.openxmlformats.org/officeDocument/2006/relationships/hyperlink" Target="https://s3.amazonaws.com/comicgeeks/comics/covers/large-6919998.jpg" TargetMode="External" Id="R3e3fe2eee5e247de" /><ns0:Relationship Type="http://schemas.openxmlformats.org/officeDocument/2006/relationships/hyperlink" Target="https://leagueofcomicgeeks.com/comic/7462835/superman-red-and-blue-4?variant=5703447" TargetMode="External" Id="Ra3eabd6886ed4f5f" /><ns0:Relationship Type="http://schemas.openxmlformats.org/officeDocument/2006/relationships/hyperlink" Target="https://the616comics.com/products/superman-red-blue-4-cover-b-walter-simonson-variant-thor-337-homage" TargetMode="External" Id="R2eedc05c1e944ef2" /><ns0:Relationship Type="http://schemas.openxmlformats.org/officeDocument/2006/relationships/hyperlink" Target="https://s3.amazonaws.com/comicgeeks/comics/covers/large-5703447.jpg" TargetMode="External" Id="R7c9a7354d57c4316" /><ns0:Relationship Type="http://schemas.openxmlformats.org/officeDocument/2006/relationships/hyperlink" Target="https://leagueofcomicgeeks.com/comic/1475653/the-cimmerian-beyond-the-black-river-2?variant=1810622" TargetMode="External" Id="R3f946ea35b01471f" /><ns0:Relationship Type="http://schemas.openxmlformats.org/officeDocument/2006/relationships/hyperlink" Target="https://unknowncomicbooks.com/search?q=thor+337+homage&amp;type=product" TargetMode="External" Id="R30007e3925f34267" /><ns0:Relationship Type="http://schemas.openxmlformats.org/officeDocument/2006/relationships/hyperlink" Target="https://s3.amazonaws.com/comicgeeks/comics/covers/large-1810622.jpg" TargetMode="External" Id="R7a4f307160714bd4" /><ns0:Relationship Type="http://schemas.openxmlformats.org/officeDocument/2006/relationships/hyperlink" Target="https://leagueofcomicgeeks.com/comic/4065089/venom-33?variant=6498621" TargetMode="External" Id="R47a664de54434dbf" /><ns0:Relationship Type="http://schemas.openxmlformats.org/officeDocument/2006/relationships/hyperlink" Target="https://unknowncomicbooks.com/search?q=thor+337+homage&amp;type=product" TargetMode="External" Id="R1fdf8c6d52b4445c" /><ns0:Relationship Type="http://schemas.openxmlformats.org/officeDocument/2006/relationships/hyperlink" Target="https://s3.amazonaws.com/comicgeeks/comics/covers/large-6498621.jpg" TargetMode="External" Id="R6fc6fc4e1dcd4c93" /><ns0:Relationship Type="http://schemas.openxmlformats.org/officeDocument/2006/relationships/hyperlink" Target="https://leagueofcomicgeeks.com/comic/5639780/the-plot-holes-1?variant=2277305" TargetMode="External" Id="Rca9e41de07064a0e" /><ns0:Relationship Type="http://schemas.openxmlformats.org/officeDocument/2006/relationships/hyperlink" Target="https://leagueofcomicgeeks.com/profile/galko/lists/13727/cover-homage-the-mighty-thor-337" TargetMode="External" Id="Raa0cb89ba6414994" /><ns0:Relationship Type="http://schemas.openxmlformats.org/officeDocument/2006/relationships/hyperlink" Target="https://s3.amazonaws.com/comicgeeks/comics/covers/large-2277305.jpg" TargetMode="External" Id="R4a940f7ac6344171" /><ns0:Relationship Type="http://schemas.openxmlformats.org/officeDocument/2006/relationships/hyperlink" Target="https://leagueofcomicgeeks.com/comic/6018790/thor-31?variant=1042050" TargetMode="External" Id="R12b8ecf7bdd74db6" /><ns0:Relationship Type="http://schemas.openxmlformats.org/officeDocument/2006/relationships/hyperlink" Target="https://www.marvel.com/articles/comics/classic-homage-variant-covers-reimagine-memorable-comic-book-covers-marvel-comics-history" TargetMode="External" Id="Rd2c6867421f64155" /><ns0:Relationship Type="http://schemas.openxmlformats.org/officeDocument/2006/relationships/hyperlink" Target="https://s3.amazonaws.com/comicgeeks/comics/covers/large-1042050.jpg" TargetMode="External" Id="R3f77f8b4570e4449" /><ns0:Relationship Type="http://schemas.openxmlformats.org/officeDocument/2006/relationships/hyperlink" Target="https://leagueofcomicgeeks.com/comic/9771935/marvel-donald-duck-became-thor-1?variant=8703911" TargetMode="External" Id="R252c6a545ae44da1" /><ns0:Relationship Type="http://schemas.openxmlformats.org/officeDocument/2006/relationships/hyperlink" Target="https://unknowncomicbooks.com/search?q=thor+337+homage&amp;type=product" TargetMode="External" Id="R25f051693f004df2" /><ns0:Relationship Type="http://schemas.openxmlformats.org/officeDocument/2006/relationships/hyperlink" Target="https://s3.amazonaws.com/comicgeeks/comics/covers/large-8703911.jpg" TargetMode="External" Id="Rc40fef95ff924d0e" /><ns0:Relationship Type="http://schemas.openxmlformats.org/officeDocument/2006/relationships/hyperlink" Target="https://leagueofcomicgeeks.com/comic/8199148/marvel-zombies-dawn-of-decay-2?variant=2869944" TargetMode="External" Id="R0678729c2b904adc" /><ns0:Relationship Type="http://schemas.openxmlformats.org/officeDocument/2006/relationships/hyperlink" Target="https://leagueofcomicgeeks.com/profile/galko/lists/13727/cover-homage-the-mighty-thor-337" TargetMode="External" Id="Rdff20bc42cf344b2" /><ns0:Relationship Type="http://schemas.openxmlformats.org/officeDocument/2006/relationships/hyperlink" Target="https://s3.amazonaws.com/comicgeeks/comics/covers/large-2869944.jpg" TargetMode="External" Id="R5c27be0b62eb4d08" /><ns0:Relationship Type="http://schemas.openxmlformats.org/officeDocument/2006/relationships/hyperlink" Target="https://leagueofcomicgeeks.com/comic/6905086/the-immortal-thor-6?variant=9570902" TargetMode="External" Id="Red4ab00c4c1a4059" /><ns0:Relationship Type="http://schemas.openxmlformats.org/officeDocument/2006/relationships/hyperlink" Target="https://leagueofcomicgeeks.com/profile/galko/lists/13727/cover-homage-the-mighty-thor-337" TargetMode="External" Id="R870bbd5d08d5478c" /><ns0:Relationship Type="http://schemas.openxmlformats.org/officeDocument/2006/relationships/hyperlink" Target="https://s3.amazonaws.com/comicgeeks/comics/covers/large-9570902.jpg" TargetMode="External" Id="R618d0ce83d214242" /><ns0:Relationship Type="http://schemas.openxmlformats.org/officeDocument/2006/relationships/hyperlink" Target="https://leagueofcomicgeeks.com/comic/3307440/fame-satoshi-tajiri-1?variant=2589399" TargetMode="External" Id="R937b3cfa0f9c42d9" /><ns0:Relationship Type="http://schemas.openxmlformats.org/officeDocument/2006/relationships/hyperlink" Target="https://leagueofcomicgeeks.com/profile/galko/lists/13727/cover-homage-the-mighty-thor-337" TargetMode="External" Id="Rb444dee695584b26" /><ns0:Relationship Type="http://schemas.openxmlformats.org/officeDocument/2006/relationships/hyperlink" Target="https://s3.amazonaws.com/comicgeeks/comics/covers/large-2589399.jpg" TargetMode="External" Id="Re2a4a567558d4f1d" /><ns0:Relationship Type="http://schemas.openxmlformats.org/officeDocument/2006/relationships/hyperlink" Target="https://leagueofcomicgeeks.com/comic/2119451/invincible-universe-battle-beast-1?variant=7980083" TargetMode="External" Id="Recaee0e4b1494951" /><ns0:Relationship Type="http://schemas.openxmlformats.org/officeDocument/2006/relationships/hyperlink" Target="https://leagueofcomicgeeks.com/profile/galko/lists/13727/cover-homage-the-mighty-thor-337" TargetMode="External" Id="R22f10a54a41d4033" /><ns0:Relationship Type="http://schemas.openxmlformats.org/officeDocument/2006/relationships/hyperlink" Target="https://s3.amazonaws.com/comicgeeks/comics/covers/large-7980083.jpg" TargetMode="External" Id="Rf274576eb83e4691" /><ns0:Relationship Type="http://schemas.openxmlformats.org/officeDocument/2006/relationships/hyperlink" Target="https://leagueofcomicgeeks.com/comic/7038468/the-immortal-thor-19?variant=3702550" TargetMode="External" Id="R64393fc8382e487c" /><ns0:Relationship Type="http://schemas.openxmlformats.org/officeDocument/2006/relationships/hyperlink" Target="https://leagueofcomicgeeks.com/profile/galko/lists/13727/cover-homage-the-mighty-thor-337" TargetMode="External" Id="Rc908d3c71aa64c28" /><ns0:Relationship Type="http://schemas.openxmlformats.org/officeDocument/2006/relationships/hyperlink" Target="https://s3.amazonaws.com/comicgeeks/comics/covers/large-3702550.jpg" TargetMode="External" Id="R4c3b81e3ffce4989" /><ns0:Relationship Type="http://schemas.openxmlformats.org/officeDocument/2006/relationships/table" Target="/xl/tables/table1.xml" Id="Rf76e36212d9d4e22" /><ns0:Relationship Id="rIdSourceS27" Type="http://schemas.openxmlformats.org/officeDocument/2006/relationships/hyperlink" Target="https://my.comics.org/issue/1450362/" TargetMode="External" /><ns0:Relationship Id="rIdSourceT27" Type="http://schemas.openxmlformats.org/officeDocument/2006/relationships/hyperlink" Target="https://marvel.fandom.com/wiki/Category:Thor_Vol_1_337.jpg/Homages" TargetMode="External" /><ns0:Relationship Id="rIdSourceU27" Type="http://schemas.openxmlformats.org/officeDocument/2006/relationships/hyperlink" Target="https://uncannyxmen.net/sites/default/files/images/covers/secretwars/aforce1-1oum.jpg" TargetMode="External" /><ns0:Relationship Id="rIdSourceS28" Type="http://schemas.openxmlformats.org/officeDocument/2006/relationships/hyperlink" Target="https://leapslair.com/products/chainkata-1-mazzara-itri-leapslair-exclusive-ltd-500-preorder-11-18" TargetMode="External" /><ns0:Relationship Id="rIdSourceT28" Type="http://schemas.openxmlformats.org/officeDocument/2006/relationships/hyperlink" Target="https://www.facebook.com/leapslair/videos/%EF%B8%8F-chainkata-1-marco-itri-leapslair-exclusive-%EF%B8%8Fdaniel-warren-johnsons-chainkata-i/1076027641713676/" TargetMode="External" /><ns0:Relationship Id="rIdSourceU28" Type="http://schemas.openxmlformats.org/officeDocument/2006/relationships/hyperlink" Target="https://cdn.shopify.com/s/files/1/0626/6221/3767/files/CK1_Itri_cover.jpg?v=1790789257" TargetMode="External" /><ns0:Relationship Id="rIdSourceS29" Type="http://schemas.openxmlformats.org/officeDocument/2006/relationships/hyperlink" Target="https://www.midtowncomics.com/p/2567056-thor-vol-6-800-cover-e-variant-walter-simonson-cover/" TargetMode="External" /><ns0:Relationship Id="rIdSourceT29" Type="http://schemas.openxmlformats.org/officeDocument/2006/relationships/hyperlink" Target="https://ashavecomics.com/mortal-thor-14-walt-simonson-variant/" TargetMode="External" /><ns0:Relationship Id="rIdSourceU29" Type="http://schemas.openxmlformats.org/officeDocument/2006/relationships/hyperlink" Target="https://www.midtowncomics.com/images/PRODUCT/XL/2567056_xl.jpg" TargetMode="External" /><ns0:Relationship Id="rIdSourceS30" Type="http://schemas.openxmlformats.org/officeDocument/2006/relationships/hyperlink" Target="https://www.comics.org/issue/2797286/" TargetMode="External" /><ns0:Relationship Id="rIdSourceT30" Type="http://schemas.openxmlformats.org/officeDocument/2006/relationships/hyperlink" Target="https://www.firstcomicsnews.com/stitch-wreaks-holiday-havoc-in-marvels-new-stitch-unleash-the-holidays-variant-covers/" TargetMode="External" /><ns0:Relationship Id="rIdSourceU30" Type="http://schemas.openxmlformats.org/officeDocument/2006/relationships/hyperlink" Target="https://www.firstcomicsnews.com/wp-content/uploads/2025/11/THOR2025005_Stitch_UnleashtheHolidays.jpeg" TargetMode="External" /><ns0:Relationship Id="rIdSourceS31" Type="http://schemas.openxmlformats.org/officeDocument/2006/relationships/hyperlink" Target="https://g-man-comics.com/taranis-the-thunderlord/" TargetMode="External" /><ns0:Relationship Id="rIdSourceT31" Type="http://schemas.openxmlformats.org/officeDocument/2006/relationships/hyperlink" Target="https://www.firstcomicsnews.com/look-at-all-the-homages-g-man-comics-homage-covers/" TargetMode="External" /><ns0:Relationship Id="rIdSourceU31" Type="http://schemas.openxmlformats.org/officeDocument/2006/relationships/hyperlink" Target="https://g-man-comics.com/wp-content/uploads/2022/01/Taranis-6-C-Gilbert-Monsanto.png" TargetMode="External" /><ns0:Relationship Id="rIdSourceS32" Type="http://schemas.openxmlformats.org/officeDocument/2006/relationships/hyperlink" Target="https://www.simonandschuster.net/books/Magdalena-Volume-1/Nelson-Blake-II/9781607062066" TargetMode="External" /><ns0:Relationship Id="rIdSourceT32" Type="http://schemas.openxmlformats.org/officeDocument/2006/relationships/hyperlink" Target="https://comicvine.gamespot.com/profile/cbishop/lists/thor-337-homages-36/60992/" TargetMode="External" /><ns0:Relationship Id="rIdSourceU32" Type="http://schemas.openxmlformats.org/officeDocument/2006/relationships/hyperlink" Target="https://d28hgpri8am2if.cloudfront.net/book_images/onix/cvr9781607062066/magdalena-volume-1-9781607062066_hr.jpg" TargetMode="External" /></ns0:Relationships>
</file>

<file path=xl/worksheets/_rels/sheet3.xml.rels>&#65279;<?xml version="1.0" encoding="utf-8"?><Relationships xmlns="http://schemas.openxmlformats.org/package/2006/relationships"><Relationship Type="http://schemas.openxmlformats.org/officeDocument/2006/relationships/hyperlink" Target="https://leagueofcomicgeeks.com/profile/galko/lists/13727/cover-homage-the-mighty-thor-337" TargetMode="External" Id="R88d5211f24044c90" /><Relationship Type="http://schemas.openxmlformats.org/officeDocument/2006/relationships/hyperlink" Target="https://leagueofcomicgeeks.com/comic/1669139/thor-337" TargetMode="External" Id="R6cabf875fc0640ec" /><Relationship Type="http://schemas.openxmlformats.org/officeDocument/2006/relationships/hyperlink" Target="https://leagueofcomicgeeks.com/comic/1669139/thor-337?variant=4934408" TargetMode="External" Id="Rac0ba6d993834131" /><Relationship Type="http://schemas.openxmlformats.org/officeDocument/2006/relationships/hyperlink" Target="https://leagueofcomicgeeks.com/comic/1669139/thor-337?variant=5828344" TargetMode="External" Id="Rb9eefef60dd84d55" /><Relationship Type="http://schemas.openxmlformats.org/officeDocument/2006/relationships/hyperlink" Target="https://leagueofcomicgeeks.com/comic/1214249/thor-451?variant=1868992" TargetMode="External" Id="R2605b596ad7847a0" /><Relationship Type="http://schemas.openxmlformats.org/officeDocument/2006/relationships/hyperlink" Target="https://leagueofcomicgeeks.com/comic/1475653/the-cimmerian-beyond-the-black-river-2?variant=8490331" TargetMode="External" Id="R44d4f2af46134736" /><Relationship Type="http://schemas.openxmlformats.org/officeDocument/2006/relationships/hyperlink" Target="https://unknowncomicbooks.com/search?q=thor+337+homage&amp;type=product" TargetMode="External" Id="Rb959bbbfee054fec" /><Relationship Type="http://schemas.openxmlformats.org/officeDocument/2006/relationships/hyperlink" Target="https://unknowncomicbooks.com/search?q=thor+337+homage&amp;type=product" TargetMode="External" Id="Rb9e079078d924a63" /><Relationship Type="http://schemas.openxmlformats.org/officeDocument/2006/relationships/hyperlink" Target="https://unknowncomicbooks.com/search?q=thor+337+homage&amp;type=product" TargetMode="External" Id="Rc89c2f2b0fcc4973" /><Relationship Type="http://schemas.openxmlformats.org/officeDocument/2006/relationships/hyperlink" Target="https://unknowncomicbooks.com/search?q=thor+337+homage&amp;type=product" TargetMode="External" Id="R6a708328f0964b9a" /><Relationship Type="http://schemas.openxmlformats.org/officeDocument/2006/relationships/hyperlink" Target="https://unknowncomicbooks.com/search?q=thor+337+homage&amp;type=product" TargetMode="External" Id="R4706f5ac4a054f8e" /><Relationship Type="http://schemas.openxmlformats.org/officeDocument/2006/relationships/hyperlink" Target="https://unknowncomicbooks.com/search?q=thor+337+homage&amp;type=product" TargetMode="External" Id="Rb5660b6281db44d8" /><Relationship Type="http://schemas.openxmlformats.org/officeDocument/2006/relationships/hyperlink" Target="https://unknowncomicbooks.com/search?q=thor+337+homage&amp;type=product" TargetMode="External" Id="Rff1b6312c1124ac4" /><Relationship Type="http://schemas.openxmlformats.org/officeDocument/2006/relationships/hyperlink" Target="https://unknowncomicbooks.com/search?q=thor+337+homage&amp;type=product" TargetMode="External" Id="R11959a73b1a34e1d" /><Relationship Type="http://schemas.openxmlformats.org/officeDocument/2006/relationships/hyperlink" Target="https://unknowncomicbooks.com/search?q=thor+337+homage&amp;type=product" TargetMode="External" Id="R4c52eecbe8404be8" /><Relationship Type="http://schemas.openxmlformats.org/officeDocument/2006/relationships/hyperlink" Target="https://unknowncomicbooks.com/search?q=thor+337+homage&amp;type=product" TargetMode="External" Id="Rd16f1306483e4647" /><Relationship Type="http://schemas.openxmlformats.org/officeDocument/2006/relationships/hyperlink" Target="https://unknowncomicbooks.com/search?q=thor+337+homage&amp;type=product" TargetMode="External" Id="R6679d8194b864783" /><Relationship Type="http://schemas.openxmlformats.org/officeDocument/2006/relationships/hyperlink" Target="https://unknowncomicbooks.com/search?q=thor+337+homage&amp;type=product" TargetMode="External" Id="Rc09a8c5ad9e14805" /><Relationship Type="http://schemas.openxmlformats.org/officeDocument/2006/relationships/hyperlink" Target="https://unknowncomicbooks.com/search?q=thor+337+homage&amp;type=product" TargetMode="External" Id="R4938a4f6ff1d4731" /><Relationship Type="http://schemas.openxmlformats.org/officeDocument/2006/relationships/hyperlink" Target="https://unknowncomicbooks.com/search?q=thor+337+homage&amp;type=product" TargetMode="External" Id="R82d37ce4b6644cbb" /><Relationship Type="http://schemas.openxmlformats.org/officeDocument/2006/relationships/hyperlink" Target="https://unknowncomicbooks.com/search?q=thor+337+homage&amp;type=product" TargetMode="External" Id="R551dc5d78f674236" /><Relationship Type="http://schemas.openxmlformats.org/officeDocument/2006/relationships/hyperlink" Target="https://unknowncomicbooks.com/search?q=thor+337+homage&amp;type=product" TargetMode="External" Id="Ree1ed94324a64558" /><Relationship Type="http://schemas.openxmlformats.org/officeDocument/2006/relationships/hyperlink" Target="https://unknowncomicbooks.com/search?q=thor+337+homage&amp;type=product" TargetMode="External" Id="R8c6c815b35a34e8a" /><Relationship Type="http://schemas.openxmlformats.org/officeDocument/2006/relationships/hyperlink" Target="https://unknowncomicbooks.com/search?q=thor+337+homage&amp;type=product" TargetMode="External" Id="R6d5033e74e274ba2" /><Relationship Type="http://schemas.openxmlformats.org/officeDocument/2006/relationships/hyperlink" Target="https://unknowncomicbooks.com/search?q=thor+337+homage&amp;type=product" TargetMode="External" Id="Rfe000c9f176c4b89" /><Relationship Type="http://schemas.openxmlformats.org/officeDocument/2006/relationships/hyperlink" Target="https://unknowncomicbooks.com/search?q=thor+337+homage&amp;type=product" TargetMode="External" Id="Re7eeefd5f115431c" /><Relationship Type="http://schemas.openxmlformats.org/officeDocument/2006/relationships/hyperlink" Target="https://unknowncomicbooks.com/search?q=thor+337+homage&amp;type=product" TargetMode="External" Id="R7ab774cb4165487e" /><Relationship Type="http://schemas.openxmlformats.org/officeDocument/2006/relationships/hyperlink" Target="https://unknowncomicbooks.com/search?q=thor+337+homage&amp;type=product" TargetMode="External" Id="Rddaa0108a8e346a3" /><Relationship Type="http://schemas.openxmlformats.org/officeDocument/2006/relationships/hyperlink" Target="https://unknowncomicbooks.com/search?q=thor+337+homage&amp;type=product" TargetMode="External" Id="R031a394254344c01" /><Relationship Type="http://schemas.openxmlformats.org/officeDocument/2006/relationships/hyperlink" Target="https://unknowncomicbooks.com/search?q=thor+337+homage&amp;type=product" TargetMode="External" Id="R1a815c70a9c54b4d" /><Relationship Type="http://schemas.openxmlformats.org/officeDocument/2006/relationships/hyperlink" Target="https://unknowncomicbooks.com/search?q=thor+337+homage&amp;type=product" TargetMode="External" Id="Rc97a7a33367b48e9" /><Relationship Type="http://schemas.openxmlformats.org/officeDocument/2006/relationships/hyperlink" Target="https://unknowncomicbooks.com/search?q=thor+337+homage&amp;type=product" TargetMode="External" Id="Rf7c06590ba07459a" /><Relationship Type="http://schemas.openxmlformats.org/officeDocument/2006/relationships/hyperlink" Target="https://unknowncomicbooks.com/search?q=thor+337+homage&amp;type=product" TargetMode="External" Id="R59748893147f4653" /><Relationship Type="http://schemas.openxmlformats.org/officeDocument/2006/relationships/hyperlink" Target="https://unknowncomicbooks.com/search?q=thor+337+homage&amp;type=product" TargetMode="External" Id="R9034f0b09d9a4ba1" /><Relationship Type="http://schemas.openxmlformats.org/officeDocument/2006/relationships/hyperlink" Target="https://unknowncomicbooks.com/search?q=thor+337+homage&amp;type=product" TargetMode="External" Id="R31b0f7b85d42427e" /><Relationship Type="http://schemas.openxmlformats.org/officeDocument/2006/relationships/hyperlink" Target="https://unknowncomicbooks.com/search?q=thor+337+homage&amp;type=product" TargetMode="External" Id="Ree4c1ad277cd4ab7" /><Relationship Type="http://schemas.openxmlformats.org/officeDocument/2006/relationships/hyperlink" Target="https://unknowncomicbooks.com/search?q=thor+337+homage&amp;type=product" TargetMode="External" Id="R0c3f7592fa3749da" /><Relationship Type="http://schemas.openxmlformats.org/officeDocument/2006/relationships/hyperlink" Target="https://unknowncomicbooks.com/search?q=thor+337+homage&amp;type=product" TargetMode="External" Id="Re072a02a8cce4521" /><Relationship Type="http://schemas.openxmlformats.org/officeDocument/2006/relationships/hyperlink" Target="https://unknowncomicbooks.com/search?q=thor+337+homage&amp;type=product" TargetMode="External" Id="Rc776870edf5448fa" /><Relationship Type="http://schemas.openxmlformats.org/officeDocument/2006/relationships/hyperlink" Target="https://unknowncomicbooks.com/search?q=thor+337+homage&amp;type=product" TargetMode="External" Id="R3c92fa694c5e4bdf" /><Relationship Type="http://schemas.openxmlformats.org/officeDocument/2006/relationships/hyperlink" Target="https://unknowncomicbooks.com/search?q=thor+337+homage&amp;type=product" TargetMode="External" Id="Rab034caf592045a1" /><Relationship Type="http://schemas.openxmlformats.org/officeDocument/2006/relationships/hyperlink" Target="https://unknowncomicbooks.com/search?q=thor+337+homage&amp;type=product" TargetMode="External" Id="Re839ddf865c848c6" /><Relationship Type="http://schemas.openxmlformats.org/officeDocument/2006/relationships/hyperlink" Target="https://unknowncomicbooks.com/search?q=thor+337+homage&amp;type=product" TargetMode="External" Id="Rc498c76538724efb" /></Relationships>
</file>

<file path=xl/worksheets/sheet1.xml><?xml version="1.0" encoding="utf-8"?>
<worksheet xmlns="http://schemas.openxmlformats.org/spreadsheetml/2006/main" xmlns:r="http://schemas.openxmlformats.org/officeDocument/2006/relationships">
  <sheetViews>
    <sheetView showGridLines="1" workbookViewId="0">
      <pane xSplit="2" ySplit="1" topLeftCell="C2" activePane="bottomRight" state="frozen"/>
    </sheetView>
  </sheetViews>
  <sheetFormatPr defaultColWidth="8.6796875" defaultRowHeight="15"/>
  <cols>
    <col min="1" max="1" width="14" hidden="0" customWidth="1"/>
    <col min="2" max="2" width="28" hidden="0" customWidth="1"/>
    <col min="3" max="3" width="16" hidden="0" customWidth="1"/>
    <col min="4" max="4" width="7" hidden="0" customWidth="1"/>
    <col min="5" max="5" width="20" hidden="0" customWidth="1"/>
    <col min="6" max="6" width="26" hidden="0" customWidth="1"/>
    <col min="7" max="7" width="24" hidden="0" customWidth="1"/>
    <col min="8" max="8" width="18" hidden="0" customWidth="1"/>
    <col min="9" max="9" width="22" hidden="0" customWidth="1"/>
    <col min="10" max="10" width="18" hidden="0" customWidth="1"/>
    <col min="11" max="11" width="16" hidden="0" customWidth="1"/>
    <col min="12" max="12" width="12" hidden="0" customWidth="1"/>
    <col min="13" max="13" width="20" hidden="0" customWidth="1"/>
    <col min="14" max="14" width="13" hidden="0" customWidth="1"/>
    <col min="15" max="15" width="14" hidden="0" customWidth="1"/>
    <col min="16" max="17" width="50" hidden="0" customWidth="1"/>
    <col min="18" max="18" width="13" hidden="0" customWidth="1"/>
    <col min="19" max="21" width="40" hidden="0" customWidth="1"/>
    <col min="22" max="22" width="14" hidden="0" customWidth="1"/>
    <col min="23" max="23" width="11" hidden="0" customWidth="1"/>
    <col min="24" max="24" width="20" hidden="0" customWidth="1"/>
  </cols>
  <sheetData>
    <row r="1" ht="30" hidden="0"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ht="24" hidden="0" customHeight="1">
      <c r="A2" s="15" t="str">
        <v>CL-THOR337-0001</v>
      </c>
      <c r="B2" s="15" t="str">
        <v>Thor</v>
      </c>
      <c r="C2" s="15" t="str">
        <v>#451</v>
      </c>
      <c r="D2" s="13" t="n">
        <v>1992</v>
      </c>
      <c r="E2" s="15" t="str">
        <v>Marvel Comics</v>
      </c>
      <c r="F2" s="15" t="str">
        <v>Ron Frenz; Al Milgrom</v>
      </c>
      <c r="G2" s="15" t="str">
        <v>Standard cover</v>
      </c>
      <c r="H2" s="15" t="str">
        <v>Direct homage</v>
      </c>
      <c r="I2" s="15" t="str">
        <v>Bloodaxe</v>
      </c>
      <c r="J2" s="15" t="str">
        <v>No exclusive identified</v>
      </c>
      <c r="K2" s="15" t="str">
        <v>No convention association confirmed</v>
      </c>
      <c r="L2" s="15" t="str">
        <v>Not confirmed</v>
      </c>
      <c r="M2" s="15" t="str">
        <v>Standard cover</v>
      </c>
      <c r="N2" s="15" t="str">
        <v>US / English</v>
      </c>
      <c r="O2" s="11" t="n">
        <v>33813</v>
      </c>
      <c r="P2" s="15" t="str">
        <v>Listed on galko's League of Comic Geeks list 'Cover Homage: Thor #337'.</v>
      </c>
      <c r="Q2" s="15" t="str">
        <v>Exact cover image reviewed against Thor #337; artist credit filled where independently located.</v>
      </c>
      <c r="R2" s="15" t="str">
        <v>Verified</v>
      </c>
      <c r="S2" s="16" t="str">
        <v>https://leagueofcomicgeeks.com/comic/1214249/thor-451</v>
      </c>
      <c r="T2" s="16" t="str">
        <v>https://leagueofcomicgeeks.com/profile/galko/lists/13727/cover-homage-the-mighty-thor-337</v>
      </c>
      <c r="U2" s="16" t="str">
        <v>https://s3.amazonaws.com/comicgeeks/comics/covers/large-1214249.jpg</v>
      </c>
      <c r="V2" s="15" t="str">
        <v>Not verified</v>
      </c>
      <c r="W2" s="15" t="str">
        <v>Published</v>
      </c>
      <c r="X2" s="15" t="str">
        <v>Reviewed 2026-10-20</v>
      </c>
    </row>
    <row r="3" ht="24" hidden="0" customHeight="1">
      <c r="A3" s="15" t="str">
        <v>CL-THOR337-0002</v>
      </c>
      <c r="B3" s="15" t="str">
        <v>Thunderstrike</v>
      </c>
      <c r="C3" s="15" t="str">
        <v>#23</v>
      </c>
      <c r="D3" s="13" t="n">
        <v>1995</v>
      </c>
      <c r="E3" s="15" t="str">
        <v>Marvel Comics</v>
      </c>
      <c r="F3" s="15" t="str">
        <v>Ron Frenz; Al Milgrom</v>
      </c>
      <c r="G3" s="15" t="str">
        <v>Standard cover</v>
      </c>
      <c r="H3" s="15" t="str">
        <v>Direct homage</v>
      </c>
      <c r="I3" s="15" t="str">
        <v>Thunderstrike (Eric Masterson)</v>
      </c>
      <c r="J3" s="15" t="str">
        <v>No exclusive identified</v>
      </c>
      <c r="K3" s="15" t="str">
        <v>No convention association confirmed</v>
      </c>
      <c r="L3" s="15" t="str">
        <v>Not confirmed</v>
      </c>
      <c r="M3" s="15" t="str">
        <v>Standard cover</v>
      </c>
      <c r="N3" s="15" t="str">
        <v>US / English</v>
      </c>
      <c r="O3" s="11" t="n">
        <v>34912</v>
      </c>
      <c r="P3" s="15" t="str">
        <v>Listed on galko's League of Comic Geeks list 'Cover Homage: Thor #337'.</v>
      </c>
      <c r="Q3" s="15" t="str">
        <v>Exact cover image reviewed against Thor #337; artist credit filled where independently located.</v>
      </c>
      <c r="R3" s="15" t="str">
        <v>Verified</v>
      </c>
      <c r="S3" s="16" t="str">
        <v>https://leagueofcomicgeeks.com/comic/7006088/thunderstrike-23</v>
      </c>
      <c r="T3" s="16" t="str">
        <v>https://leagueofcomicgeeks.com/profile/galko/lists/13727/cover-homage-the-mighty-thor-337</v>
      </c>
      <c r="U3" s="16" t="str">
        <v>https://s3.amazonaws.com/comicgeeks/comics/covers/large-7006088.jpg</v>
      </c>
      <c r="V3" s="15" t="str">
        <v>Not verified</v>
      </c>
      <c r="W3" s="15" t="str">
        <v>Published</v>
      </c>
      <c r="X3" s="15" t="str">
        <v>Reviewed 2026-10-20</v>
      </c>
    </row>
    <row r="4" ht="24" hidden="0" customHeight="1">
      <c r="A4" s="15" t="str">
        <v>CL-THOR337-0003</v>
      </c>
      <c r="B4" s="15" t="str">
        <v>2000 AD</v>
      </c>
      <c r="C4" s="15" t="str">
        <v>#1199</v>
      </c>
      <c r="D4" s="13" t="n">
        <v>2000</v>
      </c>
      <c r="E4" s="15" t="str">
        <v>Egmont Fleetway</v>
      </c>
      <c r="F4" s="15" t="str">
        <v>Mark Harrison</v>
      </c>
      <c r="G4" s="15" t="str">
        <v>Standard cover</v>
      </c>
      <c r="H4" s="15" t="str">
        <v>Direct homage</v>
      </c>
      <c r="I4" s="15" t="str">
        <v>Sláine</v>
      </c>
      <c r="J4" s="15" t="str">
        <v>No exclusive identified</v>
      </c>
      <c r="K4" s="15" t="str">
        <v>No convention association confirmed</v>
      </c>
      <c r="L4" s="15" t="str">
        <v>Not confirmed</v>
      </c>
      <c r="M4" s="15" t="str">
        <v>Standard cover</v>
      </c>
      <c r="N4" s="15" t="str">
        <v>UK / English</v>
      </c>
      <c r="O4" s="11" t="n">
        <v>36705</v>
      </c>
      <c r="P4" s="15" t="str">
        <v>Listed on galko's League of Comic Geeks list 'Cover Homage: Thor #337'.</v>
      </c>
      <c r="Q4" s="15" t="str">
        <v>UK weekly magazine; Mark Harrison credited and signed MK. Publisher metadata corrected from generic Fleetway. Partial</v>
      </c>
      <c r="R4" s="15" t="str">
        <v>Partial</v>
      </c>
      <c r="S4" s="16" t="str">
        <v>https://leagueofcomicgeeks.com/comic/8827606/2000-ad-1199</v>
      </c>
      <c r="T4" s="16" t="str">
        <v>https://leagueofcomicgeeks.com/profile/galko/lists/13727/cover-homage-the-mighty-thor-337</v>
      </c>
      <c r="U4" s="16" t="str">
        <v>https://s3.amazonaws.com/comicgeeks/comics/covers/large-8827606.jpg</v>
      </c>
      <c r="V4" s="15" t="str">
        <v>Not verified</v>
      </c>
      <c r="W4" s="15" t="str">
        <v>Published</v>
      </c>
      <c r="X4" s="15" t="str">
        <v>Reviewed 2026-10-20</v>
      </c>
    </row>
    <row r="5" ht="48" hidden="0" customHeight="1">
      <c r="A5" s="15" t="str">
        <v>CL-THOR337-0004</v>
      </c>
      <c r="B5" s="15" t="str">
        <v>Hulk</v>
      </c>
      <c r="C5" s="15" t="str">
        <v>#42</v>
      </c>
      <c r="D5" s="13" t="n">
        <v>2011</v>
      </c>
      <c r="E5" s="15" t="str">
        <v>Marvel Comics</v>
      </c>
      <c r="F5" s="15" t="str">
        <v>Ariel Olivetti</v>
      </c>
      <c r="G5" s="15" t="str">
        <v>1:50 Ariel Olivetti Variant</v>
      </c>
      <c r="H5" s="15" t="str">
        <v>Direct homage</v>
      </c>
      <c r="I5" s="15" t="str">
        <v>Red Hulk (Thunderbolt Ross)</v>
      </c>
      <c r="J5" s="15" t="str">
        <v>No exclusive identified</v>
      </c>
      <c r="K5" s="15" t="str">
        <v>No convention association confirmed</v>
      </c>
      <c r="L5" s="15" t="str">
        <v>1:50 retailer incentive ratio; total print run not confirmed</v>
      </c>
      <c r="M5" s="15" t="str">
        <v>Variant cover</v>
      </c>
      <c r="N5" s="15" t="str">
        <v>US / English</v>
      </c>
      <c r="O5" s="11" t="n">
        <v>40821</v>
      </c>
      <c r="P5" s="15" t="str">
        <v>Listed on galko's League of Comic Geeks list 'Cover Homage: Thor #337'.</v>
      </c>
      <c r="Q5" s="15" t="str">
        <v>Exact cover image reviewed against Thor #337; artist credit filled where independently located.</v>
      </c>
      <c r="R5" s="15" t="str">
        <v>Verified</v>
      </c>
      <c r="S5" s="16" t="str">
        <v>https://leagueofcomicgeeks.com/comic/2974698/hulk-42?variant=6709904</v>
      </c>
      <c r="T5" s="16" t="str">
        <v>https://leagueofcomicgeeks.com/profile/galko/lists/13727/cover-homage-the-mighty-thor-337</v>
      </c>
      <c r="U5" s="16" t="str">
        <v>https://s3.amazonaws.com/comicgeeks/comics/covers/large-6709904.jpg</v>
      </c>
      <c r="V5" s="15" t="str">
        <v>Not verified</v>
      </c>
      <c r="W5" s="15" t="str">
        <v>Published</v>
      </c>
      <c r="X5" s="15" t="str">
        <v>Reviewed 2026-10-20</v>
      </c>
    </row>
    <row r="6" ht="24" hidden="0" customHeight="1">
      <c r="A6" s="15" t="str">
        <v>CL-THOR337-0005</v>
      </c>
      <c r="B6" s="15" t="str">
        <v>The Mighty Skullkickers</v>
      </c>
      <c r="C6" s="15" t="str">
        <v>#1</v>
      </c>
      <c r="D6" s="13" t="n">
        <v>2013</v>
      </c>
      <c r="E6" s="15" t="str">
        <v>Image Comics</v>
      </c>
      <c r="F6" s="15" t="str">
        <v>Edwin Huang; Jim Zub</v>
      </c>
      <c r="G6" s="15" t="str">
        <v>Standard cover</v>
      </c>
      <c r="H6" s="15" t="str">
        <v>Direct homage</v>
      </c>
      <c r="I6" s="15" t="str">
        <v>Rex</v>
      </c>
      <c r="J6" s="15" t="str">
        <v>No exclusive identified</v>
      </c>
      <c r="K6" s="15" t="str">
        <v>No convention association confirmed</v>
      </c>
      <c r="L6" s="15" t="str">
        <v>Not confirmed</v>
      </c>
      <c r="M6" s="15" t="str">
        <v>Standard cover</v>
      </c>
      <c r="N6" s="15" t="str">
        <v>US / English</v>
      </c>
      <c r="O6" s="11" t="n">
        <v>41388</v>
      </c>
      <c r="P6" s="15" t="str">
        <v>Listed on galko's League of Comic Geeks list 'Cover Homage: Thor #337'.</v>
      </c>
      <c r="Q6" s="15" t="str">
        <v>Exact cover image reviewed against Thor #337; artist credit filled where independently located. Partial Some depicted identities remain unresolved.</v>
      </c>
      <c r="R6" s="15" t="str">
        <v>Partial</v>
      </c>
      <c r="S6" s="16" t="str">
        <v>https://leagueofcomicgeeks.com/comic/5370866/the-mighty-skullkickers-1</v>
      </c>
      <c r="T6" s="16" t="str">
        <v>https://leagueofcomicgeeks.com/profile/galko/lists/13727/cover-homage-the-mighty-thor-337</v>
      </c>
      <c r="U6" s="16" t="str">
        <v>https://s3.amazonaws.com/comicgeeks/comics/covers/large-5370866.jpg</v>
      </c>
      <c r="V6" s="15" t="str">
        <v>Not verified</v>
      </c>
      <c r="W6" s="15" t="str">
        <v>Published</v>
      </c>
      <c r="X6" s="15" t="str">
        <v>Reviewed 2026-10-20</v>
      </c>
    </row>
    <row r="7" ht="48" hidden="0" customHeight="1">
      <c r="A7" s="15" t="str">
        <v>CL-THOR337-0006</v>
      </c>
      <c r="B7" s="15" t="str">
        <v>Captain Canuck</v>
      </c>
      <c r="C7" s="15" t="str">
        <v>#1</v>
      </c>
      <c r="D7" s="13" t="n">
        <v>2015</v>
      </c>
      <c r="E7" s="15" t="str">
        <v>Chapterhouse Comics</v>
      </c>
      <c r="F7" s="15" t="str">
        <v>Mike Rooth</v>
      </c>
      <c r="G7" s="15" t="str">
        <v>Eh! Mike Rooth Variant</v>
      </c>
      <c r="H7" s="15" t="str">
        <v>Direct homage</v>
      </c>
      <c r="I7" s="15" t="str">
        <v>Captain Canuck</v>
      </c>
      <c r="J7" s="15" t="str">
        <v>No exclusive identified</v>
      </c>
      <c r="K7" s="15" t="str">
        <v>No convention association confirmed</v>
      </c>
      <c r="L7" s="15" t="str">
        <v>500 (CCL listing; primary confirmation pending)</v>
      </c>
      <c r="M7" s="15" t="str">
        <v>Variant cover</v>
      </c>
      <c r="N7" s="15" t="str">
        <v>Canada / English</v>
      </c>
      <c r="O7" s="11" t="n">
        <v>42151</v>
      </c>
      <c r="P7" s="15" t="str">
        <v>Listed on galko's League of Comic Geeks list 'Cover Homage: Thor #337'.</v>
      </c>
      <c r="Q7" s="15" t="str">
        <v>Exact cover image reviewed against Thor #337; artist credit filled where independently located. Partial</v>
      </c>
      <c r="R7" s="15" t="str">
        <v>Partial</v>
      </c>
      <c r="S7" s="16" t="str">
        <v>https://leagueofcomicgeeks.com/comic/4678971/captain-canuck-1?variant=1780743</v>
      </c>
      <c r="T7" s="16" t="str">
        <v>https://leagueofcomicgeeks.com/profile/galko/lists/13727/cover-homage-the-mighty-thor-337</v>
      </c>
      <c r="U7" s="16" t="str">
        <v>https://s3.amazonaws.com/comicgeeks/comics/covers/large-1780743.jpg</v>
      </c>
      <c r="V7" s="15" t="str">
        <v>Not verified</v>
      </c>
      <c r="W7" s="15" t="str">
        <v>Published</v>
      </c>
      <c r="X7" s="15" t="str">
        <v>Reviewed 2026-10-20</v>
      </c>
    </row>
    <row r="8" ht="84" hidden="0" customHeight="1">
      <c r="A8" s="15" t="str">
        <v>CL-THOR337-0007</v>
      </c>
      <c r="B8" s="15" t="str">
        <v>Do You Pooh?</v>
      </c>
      <c r="C8" s="15" t="str">
        <v>#1</v>
      </c>
      <c r="D8" s="13" t="n">
        <v>2022</v>
      </c>
      <c r="E8" s="15" t="str">
        <v>Counterpoint Comics</v>
      </c>
      <c r="F8" s="15" t="str">
        <v>Marat Mychaels</v>
      </c>
      <c r="G8" s="15" t="str">
        <v>Marat Mychaels Pooh Believers Thor #337 Homage Variant</v>
      </c>
      <c r="H8" s="15" t="str">
        <v>Parody / homage</v>
      </c>
      <c r="I8" s="15" t="str">
        <v>Deadpooh</v>
      </c>
      <c r="J8" s="15" t="str">
        <v>No exclusive identified</v>
      </c>
      <c r="K8" s="15" t="str">
        <v>No convention association confirmed</v>
      </c>
      <c r="L8" s="15" t="str">
        <v>Not confirmed</v>
      </c>
      <c r="M8" s="15" t="str">
        <v>Variant cover</v>
      </c>
      <c r="N8" s="15" t="str">
        <v>US / English</v>
      </c>
      <c r="O8" s="11" t="n">
        <v>44706</v>
      </c>
      <c r="P8" s="15" t="str">
        <v>Listed on galko's League of Comic Geeks list 'Cover Homage: Thor #337'. The League of Comic Geeks variant name itself names the target.</v>
      </c>
      <c r="Q8" s="15" t="str">
        <v>This is the later Pooh Believers edition. The original 2015 date in the source spreadsheet comes from the generic series launch and is not reliable for this printing. Golden Apple lists May 25, 2022; that retailer-listed date is not independently verified as the first printing date. The blue-background Amazing Oklahoma City Comic Con 2015 version remains a separate edition research lead. Some depicted identities remain unresolved.</v>
      </c>
      <c r="R8" s="15" t="str">
        <v>Verified</v>
      </c>
      <c r="S8" s="16" t="str">
        <v>https://leagueofcomicgeeks.com/comic/7460640/do-you-pooh-1?variant=5793028</v>
      </c>
      <c r="T8" s="16" t="str">
        <v>https://leagueofcomicgeeks.com/profile/galko/lists/13727/cover-homage-the-mighty-thor-337</v>
      </c>
      <c r="U8" s="16" t="str">
        <v>https://s3.amazonaws.com/comicgeeks/comics/covers/large-5793028.jpg</v>
      </c>
      <c r="V8" s="15" t="str">
        <v>Not verified</v>
      </c>
      <c r="W8" s="15" t="str">
        <v>Published</v>
      </c>
      <c r="X8" s="15" t="str">
        <v>Reviewed 2026-10-20</v>
      </c>
    </row>
    <row r="9" ht="24" hidden="0" customHeight="1">
      <c r="A9" s="15" t="str">
        <v>CL-THOR337-0008</v>
      </c>
      <c r="B9" s="15" t="str">
        <v>Skylanders</v>
      </c>
      <c r="C9" s="15" t="str">
        <v>#8</v>
      </c>
      <c r="D9" s="13" t="n">
        <v>2015</v>
      </c>
      <c r="E9" s="15" t="str">
        <v>IDW Publishing</v>
      </c>
      <c r="F9" s="15" t="str">
        <v>Mike Bowden; Ander Zarate</v>
      </c>
      <c r="G9" s="15" t="str">
        <v>Subscription Variant</v>
      </c>
      <c r="H9" s="15" t="str">
        <v>Direct homage</v>
      </c>
      <c r="I9" s="15" t="str">
        <v>Wallop</v>
      </c>
      <c r="J9" s="15" t="str">
        <v>No exclusive identified</v>
      </c>
      <c r="K9" s="15" t="str">
        <v>No convention association confirmed</v>
      </c>
      <c r="L9" s="15" t="str">
        <v>Not confirmed</v>
      </c>
      <c r="M9" s="15" t="str">
        <v>Variant cover</v>
      </c>
      <c r="N9" s="15" t="str">
        <v>US / English</v>
      </c>
      <c r="O9" s="11" t="n">
        <v>42116</v>
      </c>
      <c r="P9" s="15" t="str">
        <v>Listed on galko's League of Comic Geeks list 'Cover Homage: Thor #337'.</v>
      </c>
      <c r="Q9" s="15" t="str">
        <v>The exact Mike Bowden subscription cover is confirmed by CGC and Midtown Comics. A native 900 × 1413 image was acquired. Partial</v>
      </c>
      <c r="R9" s="15" t="str">
        <v>Partial</v>
      </c>
      <c r="S9" s="16" t="str">
        <v>https://leagueofcomicgeeks.com/comic/9112163/skylanders-8?variant=4838940</v>
      </c>
      <c r="T9" s="16" t="str">
        <v>https://leagueofcomicgeeks.com/profile/galko/lists/13727/cover-homage-the-mighty-thor-337</v>
      </c>
      <c r="U9" s="16" t="str">
        <v>https://s3.amazonaws.com/comicgeeks/comics/covers/large-4838940.jpg</v>
      </c>
      <c r="V9" s="15" t="str">
        <v>Not verified</v>
      </c>
      <c r="W9" s="15" t="str">
        <v>Published</v>
      </c>
      <c r="X9" s="15" t="str">
        <v>Reviewed 2026-10-20</v>
      </c>
    </row>
    <row r="10" ht="24" hidden="0" customHeight="1">
      <c r="A10" s="15" t="str">
        <v>CL-THOR337-0009</v>
      </c>
      <c r="B10" s="15" t="str">
        <v>The Mighty Thor</v>
      </c>
      <c r="C10" s="15" t="str">
        <v>#20</v>
      </c>
      <c r="D10" s="13" t="n">
        <v>2017</v>
      </c>
      <c r="E10" s="15" t="str">
        <v>Marvel Comics</v>
      </c>
      <c r="F10" s="15" t="str">
        <v>Russell Dauterman</v>
      </c>
      <c r="G10" s="15" t="str">
        <v>Standard cover</v>
      </c>
      <c r="H10" s="15" t="str">
        <v>Direct homage</v>
      </c>
      <c r="I10" s="15" t="str">
        <v>War Thor (Volstagg)</v>
      </c>
      <c r="J10" s="15" t="str">
        <v>No exclusive identified</v>
      </c>
      <c r="K10" s="15" t="str">
        <v>No convention association confirmed</v>
      </c>
      <c r="L10" s="15" t="str">
        <v>Not confirmed</v>
      </c>
      <c r="M10" s="15" t="str">
        <v>Standard cover</v>
      </c>
      <c r="N10" s="15" t="str">
        <v>US / English</v>
      </c>
      <c r="O10" s="11" t="n">
        <v>42907</v>
      </c>
      <c r="P10" s="15" t="str">
        <v>Listed on galko's League of Comic Geeks list 'Cover Homage: Thor #337'.</v>
      </c>
      <c r="Q10" s="15" t="str">
        <v>Exact cover image reviewed against Thor #337; artist credit filled where independently located.</v>
      </c>
      <c r="R10" s="15" t="str">
        <v>Verified</v>
      </c>
      <c r="S10" s="16" t="str">
        <v>https://leagueofcomicgeeks.com/comic/6137123/the-mighty-thor-20</v>
      </c>
      <c r="T10" s="16" t="str">
        <v>https://leagueofcomicgeeks.com/profile/galko/lists/13727/cover-homage-the-mighty-thor-337</v>
      </c>
      <c r="U10" s="16" t="str">
        <v>https://s3.amazonaws.com/comicgeeks/comics/covers/large-6137123.jpg</v>
      </c>
      <c r="V10" s="15" t="str">
        <v>Not verified</v>
      </c>
      <c r="W10" s="15" t="str">
        <v>Published</v>
      </c>
      <c r="X10" s="15" t="str">
        <v>Reviewed 2026-10-20</v>
      </c>
    </row>
    <row r="11" ht="24" hidden="0" customHeight="1">
      <c r="A11" s="15" t="str">
        <v>CL-THOR337-0010</v>
      </c>
      <c r="B11" s="15" t="str">
        <v>King in Black</v>
      </c>
      <c r="C11" s="15" t="str">
        <v>#1</v>
      </c>
      <c r="D11" s="13" t="n">
        <v>2020</v>
      </c>
      <c r="E11" s="15" t="str">
        <v>Marvel Comics</v>
      </c>
      <c r="F11" s="15" t="str">
        <v>Valerio Giangiordano</v>
      </c>
      <c r="G11" s="15" t="str">
        <v>Valerio Giangiordano Variant</v>
      </c>
      <c r="H11" s="15" t="str">
        <v>Direct homage</v>
      </c>
      <c r="I11" s="15" t="str">
        <v>Knull</v>
      </c>
      <c r="J11" s="15" t="str">
        <v>No exclusive identified</v>
      </c>
      <c r="K11" s="15" t="str">
        <v>No convention association confirmed</v>
      </c>
      <c r="L11" s="15" t="str">
        <v>Not confirmed</v>
      </c>
      <c r="M11" s="15" t="str">
        <v>Variant cover</v>
      </c>
      <c r="N11" s="15" t="str">
        <v>US / English</v>
      </c>
      <c r="O11" s="11" t="n">
        <v>44167</v>
      </c>
      <c r="P11" s="15" t="str">
        <v>Listed on galko's League of Comic Geeks list 'Cover Homage: Thor #337'.</v>
      </c>
      <c r="Q11" s="15" t="str">
        <v>Exact cover image reviewed against Thor #337; artist credit filled where independently located. Partial Some depicted identities remain unresolved.</v>
      </c>
      <c r="R11" s="15" t="str">
        <v>Partial</v>
      </c>
      <c r="S11" s="16" t="str">
        <v>https://leagueofcomicgeeks.com/comic/9315323/king-in-black-1?variant=4834908</v>
      </c>
      <c r="T11" s="16" t="str">
        <v>https://leagueofcomicgeeks.com/profile/galko/lists/13727/cover-homage-the-mighty-thor-337</v>
      </c>
      <c r="U11" s="16" t="str">
        <v>https://s3.amazonaws.com/comicgeeks/comics/covers/large-4834908.jpg</v>
      </c>
      <c r="V11" s="15" t="str">
        <v>Not verified</v>
      </c>
      <c r="W11" s="15" t="str">
        <v>Published</v>
      </c>
      <c r="X11" s="15" t="str">
        <v>Reviewed 2026-10-20</v>
      </c>
    </row>
    <row r="12" ht="24" hidden="0" customHeight="1">
      <c r="A12" s="15" t="str">
        <v>CL-THOR337-0011</v>
      </c>
      <c r="B12" s="15" t="str">
        <v>Teenage Mutant Ninja Turtles: Jennika</v>
      </c>
      <c r="C12" s="15" t="str">
        <v>#3</v>
      </c>
      <c r="D12" s="13" t="n">
        <v>2020</v>
      </c>
      <c r="E12" s="15" t="str">
        <v>IDW Publishing</v>
      </c>
      <c r="F12" s="15" t="str">
        <v>Alan Quah</v>
      </c>
      <c r="G12" s="15" t="str">
        <v>Frankie's Comics Alan Quah Variant</v>
      </c>
      <c r="H12" s="15" t="str">
        <v>Direct homage</v>
      </c>
      <c r="I12" s="15" t="str">
        <v>Jennika</v>
      </c>
      <c r="J12" s="15" t="str">
        <v>Frankie's Comics</v>
      </c>
      <c r="K12" s="15" t="str">
        <v>No convention association confirmed</v>
      </c>
      <c r="L12" s="15" t="str">
        <v>Not confirmed</v>
      </c>
      <c r="M12" s="15" t="str">
        <v>Variant cover</v>
      </c>
      <c r="N12" s="15" t="str">
        <v>US / English</v>
      </c>
      <c r="O12" s="11" t="n">
        <v>44006</v>
      </c>
      <c r="P12" s="15" t="str">
        <v>Listed on galko's League of Comic Geeks list 'Cover Homage: Thor #337'. A second source (retailer or press) also ties it to the original.</v>
      </c>
      <c r="Q12" s="15" t="str">
        <v>No additional edition-specific facts confirmed.</v>
      </c>
      <c r="R12" s="15" t="str">
        <v>Verified</v>
      </c>
      <c r="S12" s="16" t="str">
        <v>https://leagueofcomicgeeks.com/comic/4131855/teenage-mutant-ninja-turtles-jennika-3?variant=5597992</v>
      </c>
      <c r="T12" s="16" t="str">
        <v>https://unknowncomicbooks.com/search?q=thor+337+homage&amp;type=product</v>
      </c>
      <c r="U12" s="16" t="str">
        <v>https://s3.amazonaws.com/comicgeeks/comics/covers/large-5597992.jpg</v>
      </c>
      <c r="V12" s="15" t="str">
        <v>Not verified</v>
      </c>
      <c r="W12" s="15" t="str">
        <v>Published</v>
      </c>
      <c r="X12" s="15" t="str">
        <v>Reviewed 2026-10-20</v>
      </c>
    </row>
    <row r="13" ht="72" hidden="0" customHeight="1">
      <c r="A13" s="15" t="str">
        <v>CL-THOR337-0012</v>
      </c>
      <c r="B13" s="15" t="str">
        <v>Thor</v>
      </c>
      <c r="C13" s="15" t="str">
        <v>#6</v>
      </c>
      <c r="D13" s="13" t="n">
        <v>2020</v>
      </c>
      <c r="E13" s="15" t="str">
        <v>Marvel Comics</v>
      </c>
      <c r="F13" s="15" t="str">
        <v>Peach Momoko</v>
      </c>
      <c r="G13" s="15" t="str">
        <v>Frankie's Comics / Golden Apple Comics Momoko Sketch Variant / Frankie's Comics / Golden Apple Comics Momoko Variant / Frankie's Comics / Golden Apple Comics Momoko Virgin Variant</v>
      </c>
      <c r="H13" s="15" t="str">
        <v>Direct homage</v>
      </c>
      <c r="I13" s="15" t="str">
        <v>Thor</v>
      </c>
      <c r="J13" s="15" t="str">
        <v>Frankie's Comics / Golden Apple Comics</v>
      </c>
      <c r="K13" s="15" t="str">
        <v>No convention association confirmed</v>
      </c>
      <c r="L13" s="15" t="str">
        <v>Trade dress: 4000; virgin: 1000 (retailer / CCL)</v>
      </c>
      <c r="M13" s="15" t="str">
        <v>Sketch, Virgin</v>
      </c>
      <c r="N13" s="15" t="str">
        <v>US / English</v>
      </c>
      <c r="O13" s="11" t="n">
        <v>44062</v>
      </c>
      <c r="P13" s="15" t="str">
        <v>Listed on galko's League of Comic Geeks list 'Cover Homage: Thor #337'. A second source (retailer or press) also ties it to the original.</v>
      </c>
      <c r="Q13" s="15" t="str">
        <v>Consolidated 3 versions: Frankie's Comics / Golden Apple Comics Momoko Sketch Variant; Frankie's Comics / Golden Apple Comics Momoko Variant; Frankie's Comics / Golden Apple Comics Momoko Virgin Variant.</v>
      </c>
      <c r="R13" s="15" t="str">
        <v>Verified</v>
      </c>
      <c r="S13" s="16" t="str">
        <v>https://leagueofcomicgeeks.com/comic/7110463/thor-6?variant=4059819</v>
      </c>
      <c r="T13" s="16" t="str">
        <v>https://unknowncomicbooks.com/search?q=thor+337+homage&amp;type=product</v>
      </c>
      <c r="U13" s="16" t="str">
        <v>https://cdn.shopify.com/s/files/1/0275/9858/5921/products/image_8e3ad830-0c9c-42b1-9de0-b02532e4e244.jpg?v=1592679512</v>
      </c>
      <c r="V13" s="15" t="str">
        <v>Not verified</v>
      </c>
      <c r="W13" s="15" t="str">
        <v>Published</v>
      </c>
      <c r="X13" s="15" t="str">
        <v>Reviewed 2026-10-20</v>
      </c>
    </row>
    <row r="14" ht="48" hidden="0" customHeight="1">
      <c r="A14" s="15" t="str">
        <v>CL-THOR337-0013</v>
      </c>
      <c r="B14" s="15" t="str">
        <v>Beta Ray Bill</v>
      </c>
      <c r="C14" s="15" t="str">
        <v>#1</v>
      </c>
      <c r="D14" s="13" t="n">
        <v>2021</v>
      </c>
      <c r="E14" s="15" t="str">
        <v>Marvel Comics</v>
      </c>
      <c r="F14" s="15" t="str">
        <v>Daniel Warren Johnson</v>
      </c>
      <c r="G14" s="15" t="str">
        <v>Hall of Comics Daniel Warren Johnson Sketch Virgin Variant / Hall of Comics Daniel Warren Johnson Variant</v>
      </c>
      <c r="H14" s="15" t="str">
        <v>Direct homage</v>
      </c>
      <c r="I14" s="15" t="str">
        <v>Beta Ray Bill</v>
      </c>
      <c r="J14" s="15" t="str">
        <v>Hall of Comics</v>
      </c>
      <c r="K14" s="15" t="str">
        <v>No convention association confirmed</v>
      </c>
      <c r="L14" s="15" t="str">
        <v>Color: 3000; virgin sketch: 1000</v>
      </c>
      <c r="M14" s="15" t="str">
        <v>Sketch, Virgin</v>
      </c>
      <c r="N14" s="15" t="str">
        <v>US / English</v>
      </c>
      <c r="O14" s="11" t="n">
        <v>44286</v>
      </c>
      <c r="P14" s="15" t="str">
        <v>Listed on galko's League of Comic Geeks list 'Cover Homage: Thor #337'.</v>
      </c>
      <c r="Q14" s="15" t="str">
        <v>Consolidated 2 versions: Hall of Comics Daniel Warren Johnson Sketch Virgin Variant; Hall of Comics Daniel Warren Johnson Variant. Exact cover image reviewed against Thor #337; artist credit filled where independently located.</v>
      </c>
      <c r="R14" s="15" t="str">
        <v>Verified</v>
      </c>
      <c r="S14" s="16" t="str">
        <v>https://leagueofcomicgeeks.com/comic/2713737/beta-ray-bill-1?variant=3352672</v>
      </c>
      <c r="T14" s="16" t="str">
        <v>https://leagueofcomicgeeks.com/profile/galko/lists/13727/cover-homage-the-mighty-thor-337</v>
      </c>
      <c r="U14" s="16" t="str">
        <v>https://cdn.shopify.com/s/files/1/0499/0581/files/BRB_card_13.jpg?v=1766609894</v>
      </c>
      <c r="V14" s="15" t="str">
        <v>Not verified</v>
      </c>
      <c r="W14" s="15" t="str">
        <v>Published</v>
      </c>
      <c r="X14" s="15" t="str">
        <v>Reviewed 2026-10-20</v>
      </c>
    </row>
    <row r="15" ht="36" hidden="0" customHeight="1">
      <c r="A15" s="15" t="str">
        <v>CL-THOR337-0014</v>
      </c>
      <c r="B15" s="15" t="str">
        <v>Black Hammer: Reborn</v>
      </c>
      <c r="C15" s="15" t="str">
        <v>#1</v>
      </c>
      <c r="D15" s="13" t="n">
        <v>2021</v>
      </c>
      <c r="E15" s="15" t="str">
        <v>Dark Horse Comics</v>
      </c>
      <c r="F15" s="15" t="str">
        <v>Jeff Lemire</v>
      </c>
      <c r="G15" s="15" t="str">
        <v>Jeff Lemire Thor #337 Homage Variant</v>
      </c>
      <c r="H15" s="15" t="str">
        <v>Direct homage</v>
      </c>
      <c r="I15" s="15" t="str">
        <v>Black Hammer (Lucy Weber)</v>
      </c>
      <c r="J15" s="15" t="str">
        <v>No exclusive identified</v>
      </c>
      <c r="K15" s="15" t="str">
        <v>No convention association confirmed</v>
      </c>
      <c r="L15" s="15" t="str">
        <v>Not confirmed</v>
      </c>
      <c r="M15" s="15" t="str">
        <v>Variant cover</v>
      </c>
      <c r="N15" s="15" t="str">
        <v>US / English</v>
      </c>
      <c r="O15" s="11" t="n">
        <v>44370</v>
      </c>
      <c r="P15" s="15" t="str">
        <v>Listed on galko's League of Comic Geeks list 'Cover Homage: Thor #337'. The League of Comic Geeks variant name itself names the target. A second source (retailer or press) also ties it to the original.</v>
      </c>
      <c r="Q15" s="15" t="str">
        <v>No additional edition-specific facts confirmed.</v>
      </c>
      <c r="R15" s="15" t="str">
        <v>Verified</v>
      </c>
      <c r="S15" s="16" t="str">
        <v>https://leagueofcomicgeeks.com/comic/9626976/black-hammer-reborn-1?variant=6919998</v>
      </c>
      <c r="T15" s="16" t="str">
        <v>https://unknowncomicbooks.com/search?q=thor+337+homage&amp;type=product</v>
      </c>
      <c r="U15" s="16" t="str">
        <v>https://s3.amazonaws.com/comicgeeks/comics/covers/large-6919998.jpg</v>
      </c>
      <c r="V15" s="15" t="str">
        <v>Not verified</v>
      </c>
      <c r="W15" s="15" t="str">
        <v>Published</v>
      </c>
      <c r="X15" s="15" t="str">
        <v>Reviewed 2026-10-20</v>
      </c>
    </row>
    <row r="16" ht="24" hidden="0" customHeight="1">
      <c r="A16" s="15" t="str">
        <v>CL-THOR337-0015</v>
      </c>
      <c r="B16" s="15" t="str">
        <v>Superman: Red and Blue</v>
      </c>
      <c r="C16" s="15" t="str">
        <v>#4</v>
      </c>
      <c r="D16" s="13" t="n">
        <v>2021</v>
      </c>
      <c r="E16" s="15" t="str">
        <v>DC Comics</v>
      </c>
      <c r="F16" s="15" t="str">
        <v>Walt Simonson</v>
      </c>
      <c r="G16" s="15" t="str">
        <v>Cover B Walt Simonson Variant</v>
      </c>
      <c r="H16" s="15" t="str">
        <v>Direct homage</v>
      </c>
      <c r="I16" s="15" t="str">
        <v>Superman</v>
      </c>
      <c r="J16" s="15" t="str">
        <v>No exclusive identified</v>
      </c>
      <c r="K16" s="15" t="str">
        <v>No convention association confirmed</v>
      </c>
      <c r="L16" s="15" t="str">
        <v>Not confirmed</v>
      </c>
      <c r="M16" s="15" t="str">
        <v>Variant cover</v>
      </c>
      <c r="N16" s="15" t="str">
        <v>US / English</v>
      </c>
      <c r="O16" s="11" t="n">
        <v>44362</v>
      </c>
      <c r="P16" s="15" t="str">
        <v>Listed on galko's League of Comic Geeks list 'Cover Homage: Thor #337'. A second source (retailer or press) also ties it to the original.</v>
      </c>
      <c r="Q16" s="15" t="str">
        <v>No additional edition-specific facts confirmed.</v>
      </c>
      <c r="R16" s="15" t="str">
        <v>Verified</v>
      </c>
      <c r="S16" s="16" t="str">
        <v>https://leagueofcomicgeeks.com/comic/7462835/superman-red-and-blue-4?variant=5703447</v>
      </c>
      <c r="T16" s="16" t="str">
        <v>https://the616comics.com/products/superman-red-blue-4-cover-b-walter-simonson-variant-thor-337-homage</v>
      </c>
      <c r="U16" s="16" t="str">
        <v>https://s3.amazonaws.com/comicgeeks/comics/covers/large-5703447.jpg</v>
      </c>
      <c r="V16" s="15" t="str">
        <v>Not verified</v>
      </c>
      <c r="W16" s="15" t="str">
        <v>Published</v>
      </c>
      <c r="X16" s="15" t="str">
        <v>Reviewed 2026-10-20</v>
      </c>
    </row>
    <row r="17" ht="36" hidden="0" customHeight="1">
      <c r="A17" s="15" t="str">
        <v>CL-THOR337-0016</v>
      </c>
      <c r="B17" s="15" t="str">
        <v>The Cimmerian: Beyond the Black River</v>
      </c>
      <c r="C17" s="15" t="str">
        <v>#2</v>
      </c>
      <c r="D17" s="13" t="n">
        <v>2021</v>
      </c>
      <c r="E17" s="15" t="str">
        <v>Ablaze</v>
      </c>
      <c r="F17" s="15" t="str">
        <v>Fritz Casas</v>
      </c>
      <c r="G17" s="15" t="str">
        <v>Cover D Fritz Casas homage; 1:30 virgin incentive</v>
      </c>
      <c r="H17" s="15" t="str">
        <v>Direct homage</v>
      </c>
      <c r="I17" s="15" t="str">
        <v>Conan</v>
      </c>
      <c r="J17" s="15" t="str">
        <v>No exclusive identified</v>
      </c>
      <c r="K17" s="15" t="str">
        <v>No convention association confirmed</v>
      </c>
      <c r="L17" s="15" t="str">
        <v>1:30 incentive (not total print run)</v>
      </c>
      <c r="M17" s="15" t="str">
        <v>Variant cover</v>
      </c>
      <c r="N17" s="15" t="str">
        <v>US / English</v>
      </c>
      <c r="O17" s="11" t="n">
        <v>44510</v>
      </c>
      <c r="P17" s="15" t="str">
        <v>Listed on galko's League of Comic Geeks list 'Cover Homage: Thor #337'. A second source (retailer or press) also ties it to the original.</v>
      </c>
      <c r="Q17" s="15" t="str">
        <v>No additional edition-specific facts confirmed.</v>
      </c>
      <c r="R17" s="15" t="str">
        <v>Verified</v>
      </c>
      <c r="S17" s="16" t="str">
        <v>https://leagueofcomicgeeks.com/comic/1475653/the-cimmerian-beyond-the-black-river-2?variant=1810622</v>
      </c>
      <c r="T17" s="16" t="str">
        <v>https://unknowncomicbooks.com/search?q=thor+337+homage&amp;type=product</v>
      </c>
      <c r="U17" s="16" t="str">
        <v>https://s3.amazonaws.com/comicgeeks/comics/covers/large-1810622.jpg</v>
      </c>
      <c r="V17" s="15" t="str">
        <v>Not verified</v>
      </c>
      <c r="W17" s="15" t="str">
        <v>Published</v>
      </c>
      <c r="X17" s="15" t="str">
        <v>Reviewed 2026-10-20</v>
      </c>
    </row>
    <row r="18" ht="60" hidden="0" customHeight="1">
      <c r="A18" s="15" t="str">
        <v>CL-THOR337-0017</v>
      </c>
      <c r="B18" s="15" t="str">
        <v>Venom</v>
      </c>
      <c r="C18" s="15" t="str">
        <v>#33</v>
      </c>
      <c r="D18" s="13" t="n">
        <v>2021</v>
      </c>
      <c r="E18" s="15" t="str">
        <v>Marvel Comics</v>
      </c>
      <c r="F18" s="15" t="str">
        <v>Skan Srisuwan</v>
      </c>
      <c r="G18" s="15" t="str">
        <v>Frankie's Comics / Golden Apple Comics Skan Srisuwan Variant / Frankie's Comics / Golden Apple Comics Skan Srisuwan Virgin Variant</v>
      </c>
      <c r="H18" s="15" t="str">
        <v>Direct homage</v>
      </c>
      <c r="I18" s="15" t="str">
        <v>Venom</v>
      </c>
      <c r="J18" s="15" t="str">
        <v>Frankie's Comics / Golden Apple Comics</v>
      </c>
      <c r="K18" s="15" t="str">
        <v>No convention association confirmed</v>
      </c>
      <c r="L18" s="15" t="str">
        <v>Not confirmed</v>
      </c>
      <c r="M18" s="15" t="str">
        <v>Virgin</v>
      </c>
      <c r="N18" s="15" t="str">
        <v>US / English</v>
      </c>
      <c r="O18" s="11" t="n">
        <v>44230</v>
      </c>
      <c r="P18" s="15" t="str">
        <v>Listed on galko's League of Comic Geeks list 'Cover Homage: Thor #337'. A second source (retailer or press) also ties it to the original.</v>
      </c>
      <c r="Q18" s="15" t="str">
        <v>Consolidated 2 versions: Frankie's Comics / Golden Apple Comics Skan Srisuwan Variant; Frankie's Comics / Golden Apple Comics Skan Srisuwan Virgin Variant. Some depicted identities remain unresolved.</v>
      </c>
      <c r="R18" s="15" t="str">
        <v>Verified</v>
      </c>
      <c r="S18" s="16" t="str">
        <v>https://leagueofcomicgeeks.com/comic/4065089/venom-33?variant=6498621</v>
      </c>
      <c r="T18" s="16" t="str">
        <v>https://unknowncomicbooks.com/search?q=thor+337+homage&amp;type=product</v>
      </c>
      <c r="U18" s="16" t="str">
        <v>https://s3.amazonaws.com/comicgeeks/comics/covers/large-6498621.jpg</v>
      </c>
      <c r="V18" s="15" t="str">
        <v>Not verified</v>
      </c>
      <c r="W18" s="15" t="str">
        <v>Published</v>
      </c>
      <c r="X18" s="15" t="str">
        <v>Reviewed 2026-10-20</v>
      </c>
    </row>
    <row r="19" ht="36" hidden="0" customHeight="1">
      <c r="A19" s="15" t="str">
        <v>CL-THOR337-0018</v>
      </c>
      <c r="B19" s="15" t="str">
        <v>The Plot Holes</v>
      </c>
      <c r="C19" s="15" t="str">
        <v>#1</v>
      </c>
      <c r="D19" s="13" t="n">
        <v>2023</v>
      </c>
      <c r="E19" s="15" t="str">
        <v>Massive Publishing</v>
      </c>
      <c r="F19" s="15" t="str">
        <v>Walt Simonson</v>
      </c>
      <c r="G19" s="15" t="str">
        <v>Cover C Walt Simonson; 1:25 artist edition B&amp;W</v>
      </c>
      <c r="H19" s="15" t="str">
        <v>Direct homage</v>
      </c>
      <c r="I19" s="15" t="str">
        <v>Spike</v>
      </c>
      <c r="J19" s="15" t="str">
        <v>No exclusive identified</v>
      </c>
      <c r="K19" s="15" t="str">
        <v>No convention association confirmed</v>
      </c>
      <c r="L19" s="15" t="str">
        <v>1:25 B&amp;W artist-edition incentive</v>
      </c>
      <c r="M19" s="15" t="str">
        <v>Variant cover</v>
      </c>
      <c r="N19" s="15" t="str">
        <v>US / English</v>
      </c>
      <c r="O19" s="11" t="n">
        <v>45168</v>
      </c>
      <c r="P19" s="15" t="str">
        <v>Listed on galko's League of Comic Geeks list 'Cover Homage: Thor #337'. The League of Comic Geeks variant name itself names the target.</v>
      </c>
      <c r="Q19" s="15" t="str">
        <v>No additional edition-specific facts confirmed. Some depicted identities remain unresolved.</v>
      </c>
      <c r="R19" s="15" t="str">
        <v>Verified</v>
      </c>
      <c r="S19" s="16" t="str">
        <v>https://leagueofcomicgeeks.com/comic/5639780/the-plot-holes-1?variant=2277305</v>
      </c>
      <c r="T19" s="16" t="str">
        <v>https://leagueofcomicgeeks.com/profile/galko/lists/13727/cover-homage-the-mighty-thor-337</v>
      </c>
      <c r="U19" s="16" t="str">
        <v>https://s3.amazonaws.com/comicgeeks/comics/covers/large-2277305.jpg</v>
      </c>
      <c r="V19" s="15" t="str">
        <v>Not verified</v>
      </c>
      <c r="W19" s="15" t="str">
        <v>Published</v>
      </c>
      <c r="X19" s="15" t="str">
        <v>Reviewed 2026-10-20</v>
      </c>
    </row>
    <row r="20" ht="36" hidden="0" customHeight="1">
      <c r="A20" s="15" t="str">
        <v>CL-THOR337-0019</v>
      </c>
      <c r="B20" s="15" t="str">
        <v>Thor</v>
      </c>
      <c r="C20" s="15" t="str">
        <v>#31</v>
      </c>
      <c r="D20" s="13" t="n">
        <v>2023</v>
      </c>
      <c r="E20" s="15" t="str">
        <v>Marvel Comics</v>
      </c>
      <c r="F20" s="15" t="str">
        <v>Mahmud Asrar</v>
      </c>
      <c r="G20" s="15" t="str">
        <v>Mahmud Asrar Variant</v>
      </c>
      <c r="H20" s="15" t="str">
        <v>Direct homage</v>
      </c>
      <c r="I20" s="15" t="str">
        <v>Thor</v>
      </c>
      <c r="J20" s="15" t="str">
        <v>No exclusive identified</v>
      </c>
      <c r="K20" s="15" t="str">
        <v>No convention association confirmed</v>
      </c>
      <c r="L20" s="15" t="str">
        <v>Not confirmed</v>
      </c>
      <c r="M20" s="15" t="str">
        <v>Variant cover</v>
      </c>
      <c r="N20" s="15" t="str">
        <v>US / English</v>
      </c>
      <c r="O20" s="11" t="n">
        <v>44979</v>
      </c>
      <c r="P20" s="15" t="str">
        <v>Listed on galko's League of Comic Geeks list 'Cover Homage: Thor #337'. A second source (retailer or press) also ties it to the original.</v>
      </c>
      <c r="Q20" s="15" t="str">
        <v>No additional edition-specific facts confirmed.</v>
      </c>
      <c r="R20" s="15" t="str">
        <v>Verified</v>
      </c>
      <c r="S20" s="16" t="str">
        <v>https://leagueofcomicgeeks.com/comic/6018790/thor-31?variant=1042050</v>
      </c>
      <c r="T20" s="16" t="str">
        <v>https://www.marvel.com/articles/comics/classic-homage-variant-covers-reimagine-memorable-comic-book-covers-marvel-comics-history</v>
      </c>
      <c r="U20" s="16" t="str">
        <v>https://s3.amazonaws.com/comicgeeks/comics/covers/large-1042050.jpg</v>
      </c>
      <c r="V20" s="15" t="str">
        <v>Not verified</v>
      </c>
      <c r="W20" s="15" t="str">
        <v>Published</v>
      </c>
      <c r="X20" s="15" t="str">
        <v>Reviewed 2026-10-20</v>
      </c>
    </row>
    <row r="21" ht="24" hidden="0" customHeight="1">
      <c r="A21" s="15" t="str">
        <v>CL-THOR337-0020</v>
      </c>
      <c r="B21" s="15" t="str">
        <v>Marvel &amp; Disney: What If…? Donald Duck Became Thor</v>
      </c>
      <c r="C21" s="15" t="str">
        <v>#1</v>
      </c>
      <c r="D21" s="13" t="n">
        <v>2024</v>
      </c>
      <c r="E21" s="15" t="str">
        <v>Marvel Comics</v>
      </c>
      <c r="F21" s="15" t="str">
        <v>Walt Simonson</v>
      </c>
      <c r="G21" s="15" t="str">
        <v>Walt Simonson Variant</v>
      </c>
      <c r="H21" s="15" t="str">
        <v>Direct homage</v>
      </c>
      <c r="I21" s="15" t="str">
        <v>Donald Duck</v>
      </c>
      <c r="J21" s="15" t="str">
        <v>No exclusive identified</v>
      </c>
      <c r="K21" s="15" t="str">
        <v>No convention association confirmed</v>
      </c>
      <c r="L21" s="15" t="str">
        <v>Not confirmed</v>
      </c>
      <c r="M21" s="15" t="str">
        <v>Variant cover</v>
      </c>
      <c r="N21" s="15" t="str">
        <v>US / English</v>
      </c>
      <c r="O21" s="11" t="n">
        <v>45539</v>
      </c>
      <c r="P21" s="15" t="str">
        <v>Listed on galko's League of Comic Geeks list 'Cover Homage: Thor #337'. A second source (retailer or press) also ties it to the original.</v>
      </c>
      <c r="Q21" s="15" t="str">
        <v>No additional edition-specific facts confirmed.</v>
      </c>
      <c r="R21" s="15" t="str">
        <v>Verified</v>
      </c>
      <c r="S21" s="16" t="str">
        <v>https://leagueofcomicgeeks.com/comic/9771935/marvel-donald-duck-became-thor-1?variant=8703911</v>
      </c>
      <c r="T21" s="16" t="str">
        <v>https://unknowncomicbooks.com/search?q=thor+337+homage&amp;type=product</v>
      </c>
      <c r="U21" s="16" t="str">
        <v>https://s3.amazonaws.com/comicgeeks/comics/covers/large-8703911.jpg</v>
      </c>
      <c r="V21" s="15" t="str">
        <v>Not verified</v>
      </c>
      <c r="W21" s="15" t="str">
        <v>Published</v>
      </c>
      <c r="X21" s="15" t="str">
        <v>Reviewed 2026-10-20</v>
      </c>
    </row>
    <row r="22" ht="24" hidden="0" customHeight="1">
      <c r="A22" s="15" t="str">
        <v>CL-THOR337-0021</v>
      </c>
      <c r="B22" s="15" t="str">
        <v>Marvel Zombies: Dawn of Decay</v>
      </c>
      <c r="C22" s="15" t="str">
        <v>#2</v>
      </c>
      <c r="D22" s="13" t="n">
        <v>2024</v>
      </c>
      <c r="E22" s="15" t="str">
        <v>Marvel Comics</v>
      </c>
      <c r="F22" s="15" t="str">
        <v>Carlos Gómez</v>
      </c>
      <c r="G22" s="15" t="str">
        <v>Carlos Gómez Homage Variant</v>
      </c>
      <c r="H22" s="15" t="str">
        <v>Direct homage</v>
      </c>
      <c r="I22" s="15" t="str">
        <v>Thor</v>
      </c>
      <c r="J22" s="15" t="str">
        <v>No exclusive identified</v>
      </c>
      <c r="K22" s="15" t="str">
        <v>No convention association confirmed</v>
      </c>
      <c r="L22" s="15" t="str">
        <v>Not confirmed</v>
      </c>
      <c r="M22" s="15" t="str">
        <v>Variant cover</v>
      </c>
      <c r="N22" s="15" t="str">
        <v>US / English</v>
      </c>
      <c r="O22" s="11" t="n">
        <v>45574</v>
      </c>
      <c r="P22" s="15" t="str">
        <v>Listed on galko's League of Comic Geeks list 'Cover Homage: Thor #337'.</v>
      </c>
      <c r="Q22" s="15" t="str">
        <v>Exact cover image reviewed against Thor #337; artist credit filled where independently located.</v>
      </c>
      <c r="R22" s="15" t="str">
        <v>Verified</v>
      </c>
      <c r="S22" s="16" t="str">
        <v>https://leagueofcomicgeeks.com/comic/8199148/marvel-zombies-dawn-of-decay-2?variant=2869944</v>
      </c>
      <c r="T22" s="16" t="str">
        <v>https://leagueofcomicgeeks.com/profile/galko/lists/13727/cover-homage-the-mighty-thor-337</v>
      </c>
      <c r="U22" s="16" t="str">
        <v>https://s3.amazonaws.com/comicgeeks/comics/covers/large-2869944.jpg</v>
      </c>
      <c r="V22" s="15" t="str">
        <v>Not verified</v>
      </c>
      <c r="W22" s="15" t="str">
        <v>Published</v>
      </c>
      <c r="X22" s="15" t="str">
        <v>Reviewed 2026-10-20</v>
      </c>
    </row>
    <row r="23" ht="24" hidden="0" customHeight="1">
      <c r="A23" s="15" t="str">
        <v>CL-THOR337-0022</v>
      </c>
      <c r="B23" s="15" t="str">
        <v>The Immortal Thor</v>
      </c>
      <c r="C23" s="15" t="str">
        <v>#6</v>
      </c>
      <c r="D23" s="13" t="n">
        <v>2024</v>
      </c>
      <c r="E23" s="15" t="str">
        <v>Marvel Comics</v>
      </c>
      <c r="F23" s="15" t="str">
        <v>Carlos Magno</v>
      </c>
      <c r="G23" s="15" t="str">
        <v>Carlos Magno Wolverine 50th Anniversary Variant</v>
      </c>
      <c r="H23" s="15" t="str">
        <v>Direct homage</v>
      </c>
      <c r="I23" s="15" t="str">
        <v>Wolverine (Logan)</v>
      </c>
      <c r="J23" s="15" t="str">
        <v>No exclusive identified</v>
      </c>
      <c r="K23" s="15" t="str">
        <v>No convention association confirmed</v>
      </c>
      <c r="L23" s="15" t="str">
        <v>Not confirmed</v>
      </c>
      <c r="M23" s="15" t="str">
        <v>Variant cover</v>
      </c>
      <c r="N23" s="15" t="str">
        <v>US / English</v>
      </c>
      <c r="O23" s="11" t="n">
        <v>45315</v>
      </c>
      <c r="P23" s="15" t="str">
        <v>Listed on galko's League of Comic Geeks list 'Cover Homage: Thor #337'.</v>
      </c>
      <c r="Q23" s="15" t="str">
        <v>Exact cover image reviewed against Thor #337; artist credit filled where independently located.</v>
      </c>
      <c r="R23" s="15" t="str">
        <v>Verified</v>
      </c>
      <c r="S23" s="16" t="str">
        <v>https://leagueofcomicgeeks.com/comic/6905086/the-immortal-thor-6?variant=9570902</v>
      </c>
      <c r="T23" s="16" t="str">
        <v>https://leagueofcomicgeeks.com/profile/galko/lists/13727/cover-homage-the-mighty-thor-337</v>
      </c>
      <c r="U23" s="16" t="str">
        <v>https://s3.amazonaws.com/comicgeeks/comics/covers/large-9570902.jpg</v>
      </c>
      <c r="V23" s="15" t="str">
        <v>Not verified</v>
      </c>
      <c r="W23" s="15" t="str">
        <v>Published</v>
      </c>
      <c r="X23" s="15" t="str">
        <v>Reviewed 2026-10-20</v>
      </c>
    </row>
    <row r="24" ht="36" hidden="0" customHeight="1">
      <c r="A24" s="15" t="str">
        <v>CL-THOR337-0023</v>
      </c>
      <c r="B24" s="15" t="str">
        <v>Fame: Satoshi Tajiri</v>
      </c>
      <c r="C24" s="15" t="str">
        <v>#1</v>
      </c>
      <c r="D24" s="13" t="n">
        <v>2025</v>
      </c>
      <c r="E24" s="15" t="str">
        <v>TidalWave Productions</v>
      </c>
      <c r="F24" s="15" t="str">
        <v>Matthew Waite</v>
      </c>
      <c r="G24" s="15" t="str">
        <v>Collector Cave Terrificon 2025 Matthew Waite The Mighty Pocket Monster Foil Variant</v>
      </c>
      <c r="H24" s="15" t="str">
        <v>Parody / homage</v>
      </c>
      <c r="I24" s="15" t="str">
        <v>Cubone; Ash Ketchum</v>
      </c>
      <c r="J24" s="15" t="str">
        <v>Collector Cave Terrificon</v>
      </c>
      <c r="K24" s="15" t="str">
        <v>No convention association confirmed</v>
      </c>
      <c r="L24" s="15" t="str">
        <v>Not confirmed</v>
      </c>
      <c r="M24" s="15" t="str">
        <v>Foil</v>
      </c>
      <c r="N24" s="15" t="str">
        <v>US / English</v>
      </c>
      <c r="O24" s="11" t="n">
        <v>45896</v>
      </c>
      <c r="P24" s="15" t="str">
        <v>Listed on galko's League of Comic Geeks list 'Cover Homage: Thor #337'.</v>
      </c>
      <c r="Q24" s="15" t="str">
        <v>Exact cover image reviewed against Thor #337; artist credit filled where independently located. Some depicted identities remain unresolved.</v>
      </c>
      <c r="R24" s="15" t="str">
        <v>Verified</v>
      </c>
      <c r="S24" s="16" t="str">
        <v>https://leagueofcomicgeeks.com/comic/3307440/fame-satoshi-tajiri-1?variant=2589399</v>
      </c>
      <c r="T24" s="16" t="str">
        <v>https://leagueofcomicgeeks.com/profile/galko/lists/13727/cover-homage-the-mighty-thor-337</v>
      </c>
      <c r="U24" s="16" t="str">
        <v>https://s3.amazonaws.com/comicgeeks/comics/covers/large-2589399.jpg</v>
      </c>
      <c r="V24" s="15" t="str">
        <v>Not verified</v>
      </c>
      <c r="W24" s="15" t="str">
        <v>Published</v>
      </c>
      <c r="X24" s="15" t="str">
        <v>Reviewed 2026-10-20</v>
      </c>
    </row>
    <row r="25" ht="24" hidden="0" customHeight="1">
      <c r="A25" s="15" t="str">
        <v>CL-THOR337-0024</v>
      </c>
      <c r="B25" s="15" t="str">
        <v>Invincible Universe: Battle Beast</v>
      </c>
      <c r="C25" s="15" t="str">
        <v>#1</v>
      </c>
      <c r="D25" s="13" t="n">
        <v>2025</v>
      </c>
      <c r="E25" s="15" t="str">
        <v>Image Comics</v>
      </c>
      <c r="F25" s="15" t="str">
        <v>Tiago Da Silva</v>
      </c>
      <c r="G25" s="15" t="str">
        <v>616 Comics Tiago Da Silva Foil Virgin Variant</v>
      </c>
      <c r="H25" s="15" t="str">
        <v>Direct homage</v>
      </c>
      <c r="I25" s="15" t="str">
        <v>Battle Beast</v>
      </c>
      <c r="J25" s="15" t="str">
        <v>The616Comics / ComicTraders</v>
      </c>
      <c r="K25" s="15" t="str">
        <v>No convention association confirmed</v>
      </c>
      <c r="L25" s="15" t="str">
        <v>2000</v>
      </c>
      <c r="M25" s="15" t="str">
        <v>Foil, Virgin</v>
      </c>
      <c r="N25" s="15" t="str">
        <v>US / English</v>
      </c>
      <c r="O25" s="11" t="n">
        <v>45791</v>
      </c>
      <c r="P25" s="15" t="str">
        <v>Listed on galko's League of Comic Geeks list 'Cover Homage: Thor #337'.</v>
      </c>
      <c r="Q25" s="15" t="str">
        <v>Exact cover image reviewed against Thor #337; artist credit filled where independently located. Partial</v>
      </c>
      <c r="R25" s="15" t="str">
        <v>Partial</v>
      </c>
      <c r="S25" s="16" t="str">
        <v>https://leagueofcomicgeeks.com/comic/2119451/invincible-universe-battle-beast-1?variant=7980083</v>
      </c>
      <c r="T25" s="16" t="str">
        <v>https://leagueofcomicgeeks.com/profile/galko/lists/13727/cover-homage-the-mighty-thor-337</v>
      </c>
      <c r="U25" s="16" t="str">
        <v>https://s3.amazonaws.com/comicgeeks/comics/covers/large-7980083.jpg</v>
      </c>
      <c r="V25" s="15" t="str">
        <v>Not verified</v>
      </c>
      <c r="W25" s="15" t="str">
        <v>Published</v>
      </c>
      <c r="X25" s="15" t="str">
        <v>Reviewed 2026-10-20</v>
      </c>
    </row>
    <row r="26" ht="24" hidden="0" customHeight="1">
      <c r="A26" s="15" t="str">
        <v>CL-THOR337-0025</v>
      </c>
      <c r="B26" s="15" t="str">
        <v>The Immortal Thor</v>
      </c>
      <c r="C26" s="15" t="str">
        <v>#19</v>
      </c>
      <c r="D26" s="13" t="n">
        <v>2025</v>
      </c>
      <c r="E26" s="15" t="str">
        <v>Marvel Comics</v>
      </c>
      <c r="F26" s="15" t="str">
        <v>Gerardo Sandoval</v>
      </c>
      <c r="G26" s="15" t="str">
        <v>Gerardo Sandoval Fantastic Four homage; wraparound edition</v>
      </c>
      <c r="H26" s="15" t="str">
        <v>Direct homage</v>
      </c>
      <c r="I26" s="15" t="str">
        <v>Thing (Ben Grimm)</v>
      </c>
      <c r="J26" s="15" t="str">
        <v>No exclusive identified</v>
      </c>
      <c r="K26" s="15" t="str">
        <v>No convention association confirmed</v>
      </c>
      <c r="L26" s="15" t="str">
        <v>Not confirmed</v>
      </c>
      <c r="M26" s="15" t="str">
        <v>Variant cover</v>
      </c>
      <c r="N26" s="15" t="str">
        <v>US / English</v>
      </c>
      <c r="O26" s="11" t="n">
        <v>45672</v>
      </c>
      <c r="P26" s="15" t="str">
        <v>Listed on galko's League of Comic Geeks list 'Cover Homage: Thor #337'.</v>
      </c>
      <c r="Q26" s="15" t="str">
        <v>Exact cover image reviewed against Thor #337; artist credit filled where independently located.</v>
      </c>
      <c r="R26" s="15" t="str">
        <v>Verified</v>
      </c>
      <c r="S26" s="16" t="str">
        <v>https://leagueofcomicgeeks.com/comic/7038468/the-immortal-thor-19?variant=3702550</v>
      </c>
      <c r="T26" s="16" t="str">
        <v>https://leagueofcomicgeeks.com/profile/galko/lists/13727/cover-homage-the-mighty-thor-337</v>
      </c>
      <c r="U26" s="16" t="str">
        <v>https://s3.amazonaws.com/comicgeeks/comics/covers/large-3702550.jpg</v>
      </c>
      <c r="V26" s="15" t="str">
        <v>Not verified</v>
      </c>
      <c r="W26" s="15" t="str">
        <v>Published</v>
      </c>
      <c r="X26" s="15" t="str">
        <v>Reviewed 2026-10-20</v>
      </c>
    </row>
    <row r="27" ht="39.599998474121094" hidden="0" customHeight="1">
      <c r="A27" s="17" t="str">
        <v>CL-THOR337-0026</v>
      </c>
      <c r="B27" s="17" t="str">
        <v>A-Force</v>
      </c>
      <c r="C27" s="17" t="str">
        <v>1</v>
      </c>
      <c r="D27" s="18" t="n">
        <v>2015</v>
      </c>
      <c r="E27" s="17" t="str">
        <v>Marvel Comics</v>
      </c>
      <c r="F27" s="17" t="str">
        <v>Siya Oum</v>
      </c>
      <c r="G27" s="17" t="str">
        <v>BAM! Books-A-Million /2nd&amp;Charles exclusive</v>
      </c>
      <c r="H27" s="17" t="str">
        <v>Direct homage</v>
      </c>
      <c r="I27" s="17" t="str">
        <v>Nico Minoru</v>
      </c>
      <c r="J27" s="17" t="str">
        <v>BAM! Books-A-Million /2nd&amp;Charles</v>
      </c>
      <c r="K27" s="17" t="str">
        <v>No convention association confirmed</v>
      </c>
      <c r="L27" s="17" t="str">
        <v>Not confirmed</v>
      </c>
      <c r="M27" s="17" t="str">
        <v>Standard printed cover</v>
      </c>
      <c r="N27" s="17" t="str">
        <v>US / English</v>
      </c>
      <c r="O27" s="19" t="n">
        <v>42144</v>
      </c>
      <c r="P27" s="17" t="str">
        <v>Recreates the weapon-swinging figure, circular motion arc and fractured title composition of Walter Simonson’s Thor #337.</v>
      </c>
      <c r="Q27" s="17" t="str">
        <v>A clean 400 × 614 reference image was used instead of the 1600-pixel photograph of a bagged copy with glare. The print run has not been located.</v>
      </c>
      <c r="R27" s="17" t="str">
        <v>Verified</v>
      </c>
      <c r="S27" s="17" t="str">
        <v>https://my.comics.org/issue/1450362/</v>
      </c>
      <c r="T27" s="17" t="str">
        <v>https://marvel.fandom.com/wiki/Category:Thor_Vol_1_337.jpg/Homages</v>
      </c>
      <c r="U27" s="17" t="str">
        <v>https://uncannyxmen.net/sites/default/files/images/covers/secretwars/aforce1-1oum.jpg</v>
      </c>
      <c r="V27" s="17" t="str">
        <v>Not verified</v>
      </c>
      <c r="W27" s="17" t="str">
        <v>Published</v>
      </c>
      <c r="X27" s="17" t="str">
        <v>Reviewed 2026-10-20</v>
      </c>
    </row>
    <row r="28" ht="52.79999923706055" hidden="0" customHeight="1">
      <c r="A28" s="17" t="str">
        <v>CL-THOR337-0027</v>
      </c>
      <c r="B28" s="17" t="str">
        <v>Chainkata</v>
      </c>
      <c r="C28" s="17" t="str">
        <v>1</v>
      </c>
      <c r="D28" s="18" t="n">
        <v>2026</v>
      </c>
      <c r="E28" s="17" t="str">
        <v>Image Comics</v>
      </c>
      <c r="F28" s="17" t="str">
        <v>Marco Itri</v>
      </c>
      <c r="G28" s="17" t="str">
        <v>LeapsLair exclusive Thor337 homage</v>
      </c>
      <c r="H28" s="17" t="str">
        <v>Direct homage</v>
      </c>
      <c r="I28" s="17" t="str">
        <v>Luma</v>
      </c>
      <c r="J28" s="17" t="str">
        <v>LeapsLair</v>
      </c>
      <c r="K28" s="17" t="str">
        <v>No convention association confirmed</v>
      </c>
      <c r="L28" s="17" t="str">
        <v>500</v>
      </c>
      <c r="M28" s="17" t="str">
        <v>Standard printed cover</v>
      </c>
      <c r="N28" s="17" t="str">
        <v>US / English</v>
      </c>
      <c r="O28" s="19" t="n">
        <v>46344</v>
      </c>
      <c r="P28" s="17" t="str">
        <v>Recreates the weapon-swinging figure, circular motion arc and fractured title composition of Walter Simonson’s Thor #337.</v>
      </c>
      <c r="Q28" s="17" t="str">
        <v>This record covers Marco Itri’s artwork only. The companion Aurelio Mazzara Kill Bill homage and CGC grading options are not additional Thor #337 drawings. The exact retailer image is a native 1406 × 2134 pixels.</v>
      </c>
      <c r="R28" s="17" t="str">
        <v>Verified</v>
      </c>
      <c r="S28" s="17" t="str">
        <v>https://leapslair.com/products/chainkata-1-mazzara-itri-leapslair-exclusive-ltd-500-preorder-11-18</v>
      </c>
      <c r="T28" s="17" t="str">
        <v>https://www.facebook.com/leapslair/videos/%EF%B8%8F-chainkata-1-marco-itri-leapslair-exclusive-%EF%B8%8Fdaniel-warren-johnsons-chainkata-i/1076027641713676/</v>
      </c>
      <c r="U28" s="17" t="str">
        <v>https://cdn.shopify.com/s/files/1/0626/6221/3767/files/CK1_Itri_cover.jpg?v=1790789257</v>
      </c>
      <c r="V28" s="17" t="str">
        <v>Not verified</v>
      </c>
      <c r="W28" s="17" t="str">
        <v>Upcoming</v>
      </c>
      <c r="X28" s="17" t="str">
        <v>Reviewed 2026-10-20</v>
      </c>
    </row>
    <row r="29" ht="79.19999694824219" hidden="0" customHeight="1">
      <c r="A29" s="17" t="str">
        <v>CL-THOR337-0028</v>
      </c>
      <c r="B29" s="17" t="str">
        <v>Thor</v>
      </c>
      <c r="C29" s="17" t="str">
        <v>800 (Mortal Thor 14)</v>
      </c>
      <c r="D29" s="18" t="n">
        <v>2026</v>
      </c>
      <c r="E29" s="17" t="str">
        <v>Marvel Comics</v>
      </c>
      <c r="F29" s="17" t="str">
        <v>Walter Simonson</v>
      </c>
      <c r="G29" s="17" t="str">
        <v>Walter Simonson variant</v>
      </c>
      <c r="H29" s="17" t="str">
        <v>Direct homage</v>
      </c>
      <c r="I29" s="17" t="str">
        <v>Thor; Beta Ray Bill; Mighty Thor (Jane Foster); Silver Surfer; Ulik</v>
      </c>
      <c r="J29" s="17" t="str">
        <v>No exclusive identified</v>
      </c>
      <c r="K29" s="17" t="str">
        <v>No convention association confirmed</v>
      </c>
      <c r="L29" s="17" t="str">
        <v>Not confirmed</v>
      </c>
      <c r="M29" s="17" t="str">
        <v>Standard printed cover</v>
      </c>
      <c r="N29" s="17" t="str">
        <v>US / English</v>
      </c>
      <c r="O29" s="19" t="n">
        <v>46253</v>
      </c>
      <c r="P29" s="17" t="str">
        <v>Recreates the weapon-swinging figure, circular motion arc and fractured title composition of Walter Simonson’s Thor #337.</v>
      </c>
      <c r="Q29" s="17" t="str">
        <v>Published as Mortal Thor #14 / Thor #800, with issue 14 and legacy number 800 printed on the cover. The foreground Thor swing echoes Thor #337; the collage includes Beta Ray Bill, Jane Foster, Silver Surfer and Ulik. Other small figures require further review. The native 900 × 1385 retailer image is 15 pixels short of the preferred 1400-pixel height. Some depicted identities remain unresolved.</v>
      </c>
      <c r="R29" s="17" t="str">
        <v>Verified</v>
      </c>
      <c r="S29" s="17" t="str">
        <v>https://www.midtowncomics.com/p/2567056-thor-vol-6-800-cover-e-variant-walter-simonson-cover/</v>
      </c>
      <c r="T29" s="17" t="str">
        <v>https://ashavecomics.com/mortal-thor-14-walt-simonson-variant/</v>
      </c>
      <c r="U29" s="17" t="str">
        <v>https://www.midtowncomics.com/images/PRODUCT/XL/2567056_xl.jpg</v>
      </c>
      <c r="V29" s="17" t="str">
        <v>Not verified</v>
      </c>
      <c r="W29" s="17" t="str">
        <v>Published</v>
      </c>
      <c r="X29" s="17" t="str">
        <v>Reviewed 2026-10-20</v>
      </c>
    </row>
    <row r="30" ht="79.19999694824219" hidden="0" customHeight="1">
      <c r="A30" s="17" t="str">
        <v>CL-THOR337-0029</v>
      </c>
      <c r="B30" s="17" t="str">
        <v>The Mortal Thor</v>
      </c>
      <c r="C30" s="17" t="str">
        <v>#5</v>
      </c>
      <c r="D30" s="18" t="n">
        <v>2025</v>
      </c>
      <c r="E30" s="17" t="str">
        <v>Marvel Comics</v>
      </c>
      <c r="F30" s="17" t="str">
        <v>Humberto Ramos (pencils and inks); Edgar Delgado (colors)</v>
      </c>
      <c r="G30" s="17" t="str">
        <v>Disney Stitch Unleash the Holidays variant</v>
      </c>
      <c r="H30" s="17" t="str">
        <v>Direct homage</v>
      </c>
      <c r="I30" s="17" t="str">
        <v>Stitch</v>
      </c>
      <c r="J30" s="17" t="str">
        <v>No exclusive identified</v>
      </c>
      <c r="K30" s="17" t="str">
        <v>No convention association confirmed</v>
      </c>
      <c r="L30" s="17" t="str">
        <v>Not confirmed</v>
      </c>
      <c r="M30" s="17" t="str">
        <v>Variant cover</v>
      </c>
      <c r="N30" s="17" t="str">
        <v>US / English</v>
      </c>
      <c r="O30" s="19" t="n">
        <v>46008</v>
      </c>
      <c r="P30" s="17" t="str">
        <v>Stitch swings through a Christmas tree in the Thor #337 pose; the tilted corner box and fractured logo repeat Simonson’s composition. Marvel’s November 7, 2025 announcement expressly names Thor #337 among the holiday homage targets. GCD confirms Ramos/Delgado and the December 17, 2025 on-sale date. This is published, not upcoming as of October 20, 2026.</v>
      </c>
      <c r="Q30" s="17" t="str">
        <v>Exact full cover visually reviewed on October 20, 2026. No external whitespace, slab, bag or promotional surround. Native image retained without upscaling. Legacy numbering #791; the printed cover title is The Mortal Thor.</v>
      </c>
      <c r="R30" s="17" t="str">
        <v>Verified</v>
      </c>
      <c r="S30" s="17" t="str">
        <v>https://www.comics.org/issue/2797286/</v>
      </c>
      <c r="T30" s="17" t="str">
        <v>https://www.firstcomicsnews.com/stitch-wreaks-holiday-havoc-in-marvels-new-stitch-unleash-the-holidays-variant-covers/</v>
      </c>
      <c r="U30" s="17" t="str">
        <v>https://www.firstcomicsnews.com/wp-content/uploads/2025/11/THOR2025005_Stitch_UnleashtheHolidays.jpeg</v>
      </c>
      <c r="V30" s="17" t="str">
        <v>Not verified</v>
      </c>
      <c r="W30" s="17" t="str">
        <v>Published</v>
      </c>
      <c r="X30" s="17" t="str">
        <v>Reviewed 2026-10-20</v>
      </c>
    </row>
    <row r="31" ht="92.4000015258789" hidden="0" customHeight="1">
      <c r="A31" s="17" t="str">
        <v>CL-THOR337-0030</v>
      </c>
      <c r="B31" s="17" t="str">
        <v>Taranis the Thunderlord</v>
      </c>
      <c r="C31" s="17" t="str">
        <v>#6</v>
      </c>
      <c r="D31" s="18" t="n">
        <v>2026</v>
      </c>
      <c r="E31" s="17" t="str">
        <v>G-Man Comics</v>
      </c>
      <c r="F31" s="17" t="str">
        <v>Gilbert Monsanto</v>
      </c>
      <c r="G31" s="17" t="str">
        <v>Cover C Gilbert Monsanto Thor #337 homage</v>
      </c>
      <c r="H31" s="17" t="str">
        <v>Direct homage</v>
      </c>
      <c r="I31" s="17" t="str">
        <v>Taranis</v>
      </c>
      <c r="J31" s="17" t="str">
        <v>No exclusive identified</v>
      </c>
      <c r="K31" s="17" t="str">
        <v>No convention association confirmed</v>
      </c>
      <c r="L31" s="17" t="str">
        <v>Not confirmed</v>
      </c>
      <c r="M31" s="17" t="str">
        <v>Variant cover</v>
      </c>
      <c r="N31" s="17" t="str">
        <v>US / English</v>
      </c>
      <c r="O31" s="19" t="str">
        <v>Not confirmed (publisher shipping month May 2026)</v>
      </c>
      <c r="P31" s="17" t="str">
        <v>Publisher’s Cover C file and published cover show Taranis repeating Beta Ray Bill’s swing and arc. The May 2026 cover month is visible; publisher lists May shipping but no exact day is verified. The publisher’s prose description of the main Thor #304 homage concerns a different cover. First Comics News, compiled with publisher cofounder Rik Offenberger’s help, explicitly identifies Monsanto’s cover as Thor #337 homage.</v>
      </c>
      <c r="Q31" s="17" t="str">
        <v>Exact full cover visually reviewed on October 20, 2026. No external whitespace, slab, bag or promotional surround. Native image retained without upscaling.</v>
      </c>
      <c r="R31" s="17" t="str">
        <v>Verified</v>
      </c>
      <c r="S31" s="17" t="str">
        <v>https://g-man-comics.com/taranis-the-thunderlord/</v>
      </c>
      <c r="T31" s="17" t="str">
        <v>https://www.firstcomicsnews.com/look-at-all-the-homages-g-man-comics-homage-covers/</v>
      </c>
      <c r="U31" s="17" t="str">
        <v>https://g-man-comics.com/wp-content/uploads/2022/01/Taranis-6-C-Gilbert-Monsanto.png</v>
      </c>
      <c r="V31" s="17" t="str">
        <v>Not verified</v>
      </c>
      <c r="W31" s="17" t="str">
        <v>Published</v>
      </c>
      <c r="X31" s="17" t="str">
        <v>Reviewed 2026-10-20</v>
      </c>
    </row>
    <row r="32" ht="105.5999984741211" hidden="0" customHeight="1">
      <c r="A32" s="17" t="str">
        <v>CL-THOR337-0031</v>
      </c>
      <c r="B32" s="17" t="str">
        <v>The Magdalena</v>
      </c>
      <c r="C32" s="17" t="str">
        <v>Vol. 1: Blood of the Lamb</v>
      </c>
      <c r="D32" s="18" t="n">
        <v>2011</v>
      </c>
      <c r="E32" s="17" t="str">
        <v>Image Comics / Top Cow</v>
      </c>
      <c r="F32" s="17" t="str">
        <v>Ryan Sook</v>
      </c>
      <c r="G32" s="17" t="str">
        <v>Collected-edition cover; ISBN 9781607062066</v>
      </c>
      <c r="H32" s="17" t="str">
        <v>Composition echo / community-listed homage</v>
      </c>
      <c r="I32" s="17" t="str">
        <v>Magdalena (Patience)</v>
      </c>
      <c r="J32" s="17" t="str">
        <v>No exclusive identified</v>
      </c>
      <c r="K32" s="17" t="str">
        <v>No convention association confirmed</v>
      </c>
      <c r="L32" s="17" t="str">
        <v>Not confirmed</v>
      </c>
      <c r="M32" s="17" t="str">
        <v>Trade paperback</v>
      </c>
      <c r="N32" s="17" t="str">
        <v>US / English</v>
      </c>
      <c r="O32" s="19" t="n">
        <v>40778</v>
      </c>
      <c r="P32" s="17" t="str">
        <v>Comic Vine’s Thor #337 homage list specifically includes the August 2011 Blood of the Lamb collected edition. The spear swing and sweeping energy arc echo Simonson’s layout, but the logo stays intact and the pose is not an exact trace. Retained as Partial because no artist or publisher statement confirming homage intent was located. Publisher distributor confirms the trade paperback, ISBN, Ryan Sook credit and August 23, 2011 book-market publication. Earlier use of this drawing has not been established.</v>
      </c>
      <c r="Q32" s="17" t="str">
        <v>Exact full cover visually reviewed on October 20, 2026. No external whitespace, slab, bag or promotional surround. Native image retained without upscaling. The 2011 Image Firsts #1 is a different reprint designation and must not be confused with this collected edition. No separate duplicate editions added. Partial</v>
      </c>
      <c r="R32" s="17" t="str">
        <v>Partial</v>
      </c>
      <c r="S32" s="17" t="str">
        <v>https://www.simonandschuster.net/books/Magdalena-Volume-1/Nelson-Blake-II/9781607062066</v>
      </c>
      <c r="T32" s="17" t="str">
        <v>https://comicvine.gamespot.com/profile/cbishop/lists/thor-337-homages-36/60992/</v>
      </c>
      <c r="U32" s="17" t="str">
        <v>https://d28hgpri8am2if.cloudfront.net/book_images/onix/cvr9781607062066/magdalena-volume-1-9781607062066_hr.jpg</v>
      </c>
      <c r="V32" s="17" t="str">
        <v>Not verified</v>
      </c>
      <c r="W32" s="17" t="str">
        <v>Published</v>
      </c>
      <c r="X32" s="17" t="str">
        <v>Reviewed 2026-10-20</v>
      </c>
    </row>
  </sheetData>
  <conditionalFormatting sqref="R2:R26">
    <cfRule type="cellIs" dxfId="6" priority="2" aboveAverage="0" percent="0" bottom="0" operator="equal" rank="0" equalAverage="0">
      <formula>"Verified"</formula>
    </cfRule>
    <cfRule type="cellIs" dxfId="7" priority="3" aboveAverage="0" percent="0" bottom="0" operator="equal" rank="0" equalAverage="0">
      <formula>"Partial"</formula>
    </cfRule>
    <cfRule type="cellIs" dxfId="8" priority="4" aboveAverage="0" percent="0" bottom="0" operator="equal" rank="0" equalAverage="0">
      <formula>"Needs Review"</formula>
    </cfRule>
  </conditionalFormatting>
  <dataValidations count="1">
    <dataValidation type="list" errorStyle="stop" operator="between" allowBlank="1" showDropDown="0" showInputMessage="0" showErrorMessage="0" sqref="R2:R226">
      <formula1>"Verified,Partial,Needs Review"</formula1>
      <formula2>0</formula2>
    </dataValidation>
  </dataValidations>
  <hyperlinks>
    <hyperlink ref="S2" r:id="R56f475ce7d72488b"/>
    <hyperlink ref="T2" r:id="R457ad97809e94f8e"/>
    <hyperlink ref="U2" r:id="R7595cee78f934026"/>
    <hyperlink ref="S3" r:id="R01f3f7b33e75439c"/>
    <hyperlink ref="T3" r:id="R09caa77ecbc143e0"/>
    <hyperlink ref="U3" r:id="Rbed7b17f84b349ef"/>
    <hyperlink ref="S4" r:id="R00ae1e2ed6c3405a"/>
    <hyperlink ref="T4" r:id="R112a2057e5bb4309"/>
    <hyperlink ref="U4" r:id="Rb16603872af94f01"/>
    <hyperlink ref="S5" r:id="R84b0dd0dd3a248e5"/>
    <hyperlink ref="T5" r:id="R9dab9c7e4c334b47"/>
    <hyperlink ref="U5" r:id="R5990316441704377"/>
    <hyperlink ref="S6" r:id="Rfe55386805af4872"/>
    <hyperlink ref="T6" r:id="Rce1ccf2f33bb40a8"/>
    <hyperlink ref="U6" r:id="R1ad1112b7eb540c8"/>
    <hyperlink ref="S7" r:id="R88d6cb98e90f4c5f"/>
    <hyperlink ref="T7" r:id="R641413495a5e47b7"/>
    <hyperlink ref="U7" r:id="R296d8b7b62854e19"/>
    <hyperlink ref="S8" r:id="R35706481d1de4163"/>
    <hyperlink ref="T8" r:id="Rba313811a1de42aa"/>
    <hyperlink ref="U8" r:id="Rded5de0cd4814399"/>
    <hyperlink ref="S9" r:id="R68941bd2d65547fa"/>
    <hyperlink ref="T9" r:id="R7227dfe8c6024055"/>
    <hyperlink ref="U9" r:id="Ra8cf725ea34b4273"/>
    <hyperlink ref="S10" r:id="Rc35bea3408204c06"/>
    <hyperlink ref="T10" r:id="R4848d9fccde342d3"/>
    <hyperlink ref="U10" r:id="R36be5a4d5c884f6f"/>
    <hyperlink ref="S11" r:id="R0ed6ee0e30684d71"/>
    <hyperlink ref="T11" r:id="R6bc01ddabb3349b5"/>
    <hyperlink ref="U11" r:id="R4f880246519a43d4"/>
    <hyperlink ref="S12" r:id="R8ac2962bbbd64f2a"/>
    <hyperlink ref="T12" r:id="R726befd2c0df4e97"/>
    <hyperlink ref="U12" r:id="Ra09f855d71d841b3"/>
    <hyperlink ref="S13" r:id="Ra6e50266723246ca"/>
    <hyperlink ref="T13" r:id="R7e7b4852ad3f4b15"/>
    <hyperlink ref="U13" r:id="R89e515f2d271417f"/>
    <hyperlink ref="S14" r:id="Rb584b8346e1449f5"/>
    <hyperlink ref="T14" r:id="R40330f363b1449c9"/>
    <hyperlink ref="U14" r:id="Re52dcad697d741de"/>
    <hyperlink ref="S15" r:id="R1b4406db50544cd7"/>
    <hyperlink ref="T15" r:id="R175bebb579dd4a49"/>
    <hyperlink ref="U15" r:id="R3e3fe2eee5e247de"/>
    <hyperlink ref="S16" r:id="Ra3eabd6886ed4f5f"/>
    <hyperlink ref="T16" r:id="R2eedc05c1e944ef2"/>
    <hyperlink ref="U16" r:id="R7c9a7354d57c4316"/>
    <hyperlink ref="S17" r:id="R3f946ea35b01471f"/>
    <hyperlink ref="T17" r:id="R30007e3925f34267"/>
    <hyperlink ref="U17" r:id="R7a4f307160714bd4"/>
    <hyperlink ref="S18" r:id="R47a664de54434dbf"/>
    <hyperlink ref="T18" r:id="R1fdf8c6d52b4445c"/>
    <hyperlink ref="U18" r:id="R6fc6fc4e1dcd4c93"/>
    <hyperlink ref="S19" r:id="Rca9e41de07064a0e"/>
    <hyperlink ref="T19" r:id="Raa0cb89ba6414994"/>
    <hyperlink ref="U19" r:id="R4a940f7ac6344171"/>
    <hyperlink ref="S20" r:id="R12b8ecf7bdd74db6"/>
    <hyperlink ref="T20" r:id="Rd2c6867421f64155"/>
    <hyperlink ref="U20" r:id="R3f77f8b4570e4449"/>
    <hyperlink ref="S21" r:id="R252c6a545ae44da1"/>
    <hyperlink ref="T21" r:id="R25f051693f004df2"/>
    <hyperlink ref="U21" r:id="Rc40fef95ff924d0e"/>
    <hyperlink ref="S22" r:id="R0678729c2b904adc"/>
    <hyperlink ref="T22" r:id="Rdff20bc42cf344b2"/>
    <hyperlink ref="U22" r:id="R5c27be0b62eb4d08"/>
    <hyperlink ref="S23" r:id="Red4ab00c4c1a4059"/>
    <hyperlink ref="T23" r:id="R870bbd5d08d5478c"/>
    <hyperlink ref="U23" r:id="R618d0ce83d214242"/>
    <hyperlink ref="S24" r:id="R937b3cfa0f9c42d9"/>
    <hyperlink ref="T24" r:id="Rb444dee695584b26"/>
    <hyperlink ref="U24" r:id="Re2a4a567558d4f1d"/>
    <hyperlink ref="S25" r:id="Recaee0e4b1494951"/>
    <hyperlink ref="T25" r:id="R22f10a54a41d4033"/>
    <hyperlink ref="U25" r:id="Rf274576eb83e4691"/>
    <hyperlink ref="S26" r:id="R64393fc8382e487c"/>
    <hyperlink ref="T26" r:id="Rc908d3c71aa64c28"/>
    <hyperlink ref="U26" r:id="R4c3b81e3ffce4989"/>
    <hyperlink ref="S27" r:id="rIdSourceS27"/>
    <hyperlink ref="T27" r:id="rIdSourceT27"/>
    <hyperlink ref="U27" r:id="rIdSourceU27"/>
    <hyperlink ref="S28" r:id="rIdSourceS28"/>
    <hyperlink ref="T28" r:id="rIdSourceT28"/>
    <hyperlink ref="U28" r:id="rIdSourceU28"/>
    <hyperlink ref="S29" r:id="rIdSourceS29"/>
    <hyperlink ref="T29" r:id="rIdSourceT29"/>
    <hyperlink ref="U29" r:id="rIdSourceU29"/>
    <hyperlink ref="S30" r:id="rIdSourceS30"/>
    <hyperlink ref="T30" r:id="rIdSourceT30"/>
    <hyperlink ref="U30" r:id="rIdSourceU30"/>
    <hyperlink ref="S31" r:id="rIdSourceS31"/>
    <hyperlink ref="T31" r:id="rIdSourceT31"/>
    <hyperlink ref="U31" r:id="rIdSourceU31"/>
    <hyperlink ref="S32" r:id="rIdSourceS32"/>
    <hyperlink ref="T32" r:id="rIdSourceT32"/>
    <hyperlink ref="U32" r:id="rIdSourceU32"/>
  </hyperlinks>
  <pageMargins left="0.7" right="0.7" top="0.75" bottom="0.75" header="0.3" footer="0.3"/>
  <tableParts count="1">
    <tablePart r:id="Rf76e36212d9d4e22"/>
  </tableParts>
</worksheet>
</file>

<file path=xl/worksheets/sheet2.xml><?xml version="1.0" encoding="utf-8"?>
<x:worksheet xmlns:x="http://schemas.openxmlformats.org/spreadsheetml/2006/main">
  <x:sheetViews>
    <x:sheetView showGridLines="1" workbookViewId="0"/>
  </x:sheetViews>
  <x:sheetFormatPr defaultColWidth="8.6796875" defaultRowHeight="15"/>
  <x:cols>
    <x:col min="1" max="1" width="34" hidden="0" customWidth="1"/>
    <x:col min="2" max="3" width="12" hidden="0" customWidth="1"/>
  </x:cols>
  <x:sheetData>
    <x:row r="1" ht="44" hidden="0" customHeight="1">
      <x:c r="A1" s="25" t="s">
        <x:v>24</x:v>
      </x:c>
      <x:c r="B1" s="5"/>
      <x:c r="C1" s="5"/>
    </x:row>
    <x:row r="2" ht="76" hidden="0" customHeight="1">
      <x:c r="A2" s="22" t="str">
        <x:v>Original: Thor #337, November 1983. Cover by Walter Simonson.</x:v>
      </x:c>
      <x:c r="B2" s="5"/>
      <x:c r="C2" s="5"/>
    </x:row>
    <x:row r="3" ht="76" hidden="0" customHeight="1">
      <x:c r="A3" s="23" t="str">
        <x:v>Reviewed October 20, 2026. 31 cover-artwork entries. Shared artwork, reprints and unresolved targets remain documented as references.</x:v>
      </x:c>
      <x:c r="B3" s="5"/>
      <x:c r="C3" s="5"/>
    </x:row>
    <x:row r="4" ht="15" hidden="0">
      <x:c r="A4" s="5"/>
      <x:c r="B4" s="5"/>
      <x:c r="C4" s="5"/>
    </x:row>
    <x:row r="5" ht="15" hidden="0">
      <x:c r="A5" s="8" t="s">
        <x:v>25</x:v>
      </x:c>
      <x:c r="B5" s="8" t="s">
        <x:v>26</x:v>
      </x:c>
      <x:c r="C5" s="8" t="s">
        <x:v>27</x:v>
      </x:c>
    </x:row>
    <x:row r="6" ht="15" hidden="0">
      <x:c r="A6" s="5" t="str">
        <x:v>Catalog rows incl. references</x:v>
      </x:c>
      <x:c r="B6" s="5" t="n">
        <x:f aca="0">COUNTA(Catalog!A2:A226)</x:f>
        <x:v>31</x:v>
      </x:c>
      <x:c r="C6" s="5"/>
    </x:row>
    <x:row r="7" ht="15" hidden="0">
      <x:c r="A7" s="5" t="s">
        <x:v>28</x:v>
      </x:c>
      <x:c r="B7" s="5" t="n">
        <x:f aca="0">COUNTA('Research Log'!A2:A500)</x:f>
        <x:v>43</x:v>
      </x:c>
      <x:c r="C7" s="5"/>
    </x:row>
    <x:row r="8" ht="15" hidden="0">
      <x:c r="A8" s="5" t="s">
        <x:v>29</x:v>
      </x:c>
      <x:c r="B8" s="5" t="n">
        <x:f aca="0">MIN(Catalog!D2:D226)</x:f>
        <x:v>1992</x:v>
      </x:c>
      <x:c r="C8" s="5"/>
    </x:row>
    <x:row r="9" ht="15" hidden="0">
      <x:c r="A9" s="5" t="s">
        <x:v>30</x:v>
      </x:c>
      <x:c r="B9" s="5" t="n">
        <x:f aca="0">MAX(Catalog!D2:D226)</x:f>
        <x:v>2026</x:v>
      </x:c>
      <x:c r="C9" s="5"/>
    </x:row>
    <x:row r="10" ht="15" hidden="0">
      <x:c r="A10" s="5"/>
      <x:c r="B10" s="5"/>
      <x:c r="C10" s="5"/>
    </x:row>
    <x:row r="11" ht="15" hidden="0">
      <x:c r="A11" s="8" t="s">
        <x:v>17</x:v>
      </x:c>
      <x:c r="B11" s="8" t="s">
        <x:v>26</x:v>
      </x:c>
      <x:c r="C11" s="8" t="s">
        <x:v>27</x:v>
      </x:c>
    </x:row>
    <x:row r="12" ht="15" hidden="0">
      <x:c r="A12" s="5" t="s">
        <x:v>31</x:v>
      </x:c>
      <x:c r="B12" s="5" t="n">
        <x:f aca="0">COUNTIF(Catalog!R2:R226,"Verified")</x:f>
        <x:v>24</x:v>
      </x:c>
      <x:c r="C12" s="9" t="n">
        <x:f aca="0">IF($B$6=0,0,B12/$B$6)</x:f>
        <x:v>0.7741935483870968</x:v>
      </x:c>
    </x:row>
    <x:row r="13" ht="15" hidden="0">
      <x:c r="A13" s="5" t="s">
        <x:v>32</x:v>
      </x:c>
      <x:c r="B13" s="5" t="n">
        <x:f aca="0">COUNTIF(Catalog!R2:R226,"Partial")</x:f>
        <x:v>7</x:v>
      </x:c>
      <x:c r="C13" s="9" t="n">
        <x:f aca="0">IF($B$6=0,0,B13/$B$6)</x:f>
        <x:v>0.22580645161290322</x:v>
      </x:c>
    </x:row>
    <x:row r="14" ht="15" hidden="0">
      <x:c r="A14" s="5" t="s">
        <x:v>33</x:v>
      </x:c>
      <x:c r="B14" s="5" t="n">
        <x:f aca="0">COUNTIF(Catalog!R2:R226,"Needs Review")</x:f>
        <x:v>0</x:v>
      </x:c>
      <x:c r="C14" s="9" t="n">
        <x:f aca="0">IF($B$6=0,0,B14/$B$6)</x:f>
        <x:v>0</x:v>
      </x:c>
    </x:row>
    <x:row r="15" ht="15" hidden="0">
      <x:c r="A15" s="5"/>
      <x:c r="B15" s="5"/>
      <x:c r="C15" s="5"/>
    </x:row>
    <x:row r="16" ht="15" hidden="0">
      <x:c r="A16" s="8" t="s">
        <x:v>34</x:v>
      </x:c>
      <x:c r="B16" s="8" t="s">
        <x:v>26</x:v>
      </x:c>
      <x:c r="C16" s="8" t="s">
        <x:v>27</x:v>
      </x:c>
    </x:row>
    <x:row r="17" ht="15" hidden="0">
      <x:c r="A17" s="5" t="s">
        <x:v>35</x:v>
      </x:c>
      <x:c r="B17" s="5" t="n">
        <x:f aca="0">COUNTIF(Catalog!H2:H226,"Direct homage")</x:f>
        <x:v>28</x:v>
      </x:c>
      <x:c r="C17" s="9" t="n">
        <x:f aca="0">IF($B$6=0,0,B17/$B$6)</x:f>
        <x:v>0.9032258064516129</x:v>
      </x:c>
    </x:row>
    <x:row r="18" ht="15" hidden="0">
      <x:c r="A18" s="5" t="s">
        <x:v>36</x:v>
      </x:c>
      <x:c r="B18" s="5" t="n">
        <x:f aca="0">COUNTIF(Catalog!H2:H226,"Parody / homage")</x:f>
        <x:v>2</x:v>
      </x:c>
      <x:c r="C18" s="9" t="n">
        <x:f aca="0">IF($B$6=0,0,B18/$B$6)</x:f>
        <x:v>0.06451612903225806</x:v>
      </x:c>
    </x:row>
    <x:row r="19" ht="15" hidden="0">
      <x:c r="A19" s="5"/>
      <x:c r="B19" s="5"/>
      <x:c r="C19" s="5"/>
    </x:row>
    <x:row r="20" ht="15" hidden="0">
      <x:c r="A20" s="8" t="s">
        <x:v>37</x:v>
      </x:c>
      <x:c r="B20" s="8" t="s">
        <x:v>26</x:v>
      </x:c>
      <x:c r="C20" s="8" t="s">
        <x:v>27</x:v>
      </x:c>
    </x:row>
    <x:row r="21" ht="15" hidden="0">
      <x:c r="A21" s="5" t="s">
        <x:v>38</x:v>
      </x:c>
      <x:c r="B21" s="5" t="n">
        <x:f aca="0">COUNTIFS(Catalog!D2:D226,"&gt;=1960",Catalog!D2:D226,"&lt;1970")</x:f>
        <x:v>0</x:v>
      </x:c>
      <x:c r="C21" s="9" t="n">
        <x:f aca="0">IF($B$6=0,0,B21/$B$6)</x:f>
        <x:v>0</x:v>
      </x:c>
    </x:row>
    <x:row r="22" ht="15" hidden="0">
      <x:c r="A22" s="5" t="s">
        <x:v>39</x:v>
      </x:c>
      <x:c r="B22" s="5" t="n">
        <x:f aca="0">COUNTIFS(Catalog!D2:D226,"&gt;=1970",Catalog!D2:D226,"&lt;1980")</x:f>
        <x:v>0</x:v>
      </x:c>
      <x:c r="C22" s="9" t="n">
        <x:f aca="0">IF($B$6=0,0,B22/$B$6)</x:f>
        <x:v>0</x:v>
      </x:c>
    </x:row>
    <x:row r="23" ht="15" hidden="0">
      <x:c r="A23" s="5" t="s">
        <x:v>40</x:v>
      </x:c>
      <x:c r="B23" s="5" t="n">
        <x:f aca="0">COUNTIFS(Catalog!D2:D226,"&gt;=1980",Catalog!D2:D226,"&lt;1990")</x:f>
        <x:v>0</x:v>
      </x:c>
      <x:c r="C23" s="9" t="n">
        <x:f aca="0">IF($B$6=0,0,B23/$B$6)</x:f>
        <x:v>0</x:v>
      </x:c>
    </x:row>
    <x:row r="24" ht="15" hidden="0">
      <x:c r="A24" s="5" t="s">
        <x:v>41</x:v>
      </x:c>
      <x:c r="B24" s="5" t="n">
        <x:f aca="0">COUNTIFS(Catalog!D2:D226,"&gt;=1990",Catalog!D2:D226,"&lt;2000")</x:f>
        <x:v>2</x:v>
      </x:c>
      <x:c r="C24" s="9" t="n">
        <x:f aca="0">IF($B$6=0,0,B24/$B$6)</x:f>
        <x:v>0.06451612903225806</x:v>
      </x:c>
    </x:row>
    <x:row r="25" ht="15" hidden="0">
      <x:c r="A25" s="5" t="s">
        <x:v>42</x:v>
      </x:c>
      <x:c r="B25" s="5" t="n">
        <x:f aca="0">COUNTIFS(Catalog!D2:D226,"&gt;=2000",Catalog!D2:D226,"&lt;2010")</x:f>
        <x:v>1</x:v>
      </x:c>
      <x:c r="C25" s="9" t="n">
        <x:f aca="0">IF($B$6=0,0,B25/$B$6)</x:f>
        <x:v>0.03225806451612903</x:v>
      </x:c>
    </x:row>
    <x:row r="26" ht="15" hidden="0">
      <x:c r="A26" s="5" t="s">
        <x:v>43</x:v>
      </x:c>
      <x:c r="B26" s="5" t="n">
        <x:f aca="0">COUNTIFS(Catalog!D2:D226,"&gt;=2010",Catalog!D2:D226,"&lt;2020")</x:f>
        <x:v>7</x:v>
      </x:c>
      <x:c r="C26" s="9" t="n">
        <x:f aca="0">IF($B$6=0,0,B26/$B$6)</x:f>
        <x:v>0.22580645161290322</x:v>
      </x:c>
    </x:row>
    <x:row r="27" ht="15" hidden="0">
      <x:c r="A27" s="5" t="s">
        <x:v>44</x:v>
      </x:c>
      <x:c r="B27" s="5" t="n">
        <x:f aca="0">COUNTIFS(Catalog!D2:D226,"&gt;=2020",Catalog!D2:D226,"&lt;2030")</x:f>
        <x:v>21</x:v>
      </x:c>
      <x:c r="C27" s="9" t="n">
        <x:f aca="0">IF($B$6=0,0,B27/$B$6)</x:f>
        <x:v>0.6774193548387096</x:v>
      </x:c>
    </x:row>
    <x:row r="28" ht="15" hidden="0">
      <x:c r="A28" s="5"/>
      <x:c r="B28" s="5"/>
      <x:c r="C28" s="5"/>
    </x:row>
    <x:row r="29" ht="15" hidden="0">
      <x:c r="A29" s="8" t="s">
        <x:v>4</x:v>
      </x:c>
      <x:c r="B29" s="8" t="s">
        <x:v>26</x:v>
      </x:c>
      <x:c r="C29" s="8" t="s">
        <x:v>27</x:v>
      </x:c>
    </x:row>
    <x:row r="30" ht="15" hidden="0">
      <x:c r="A30" s="5" t="s">
        <x:v>45</x:v>
      </x:c>
      <x:c r="B30" s="5" t="n">
        <x:f aca="0">COUNTIF(Catalog!E2:E226,"Marvel Comics")</x:f>
        <x:v>16</x:v>
      </x:c>
      <x:c r="C30" s="9" t="n">
        <x:f aca="0">IF($B$6=0,0,B30/$B$6)</x:f>
        <x:v>0.5161290322580645</x:v>
      </x:c>
    </x:row>
    <x:row r="31" ht="15" hidden="0">
      <x:c r="A31" s="5" t="s">
        <x:v>46</x:v>
      </x:c>
      <x:c r="B31" s="5" t="n">
        <x:f aca="0">COUNTIF(Catalog!E2:E226,"Image Comics")</x:f>
        <x:v>3</x:v>
      </x:c>
      <x:c r="C31" s="9" t="n">
        <x:f aca="0">IF($B$6=0,0,B31/$B$6)</x:f>
        <x:v>0.0967741935483871</x:v>
      </x:c>
    </x:row>
    <x:row r="32" ht="15" hidden="0">
      <x:c r="A32" s="5" t="s">
        <x:v>47</x:v>
      </x:c>
      <x:c r="B32" s="5" t="n">
        <x:f aca="0">COUNTIF(Catalog!E2:E226,"IDW Publishing")</x:f>
        <x:v>2</x:v>
      </x:c>
      <x:c r="C32" s="9" t="n">
        <x:f aca="0">IF($B$6=0,0,B32/$B$6)</x:f>
        <x:v>0.06451612903225806</x:v>
      </x:c>
    </x:row>
    <x:row r="33" ht="15" hidden="0">
      <x:c r="A33" s="5" t="s">
        <x:v>48</x:v>
      </x:c>
      <x:c r="B33" s="5" t="n">
        <x:f aca="0">COUNTIF(Catalog!E2:E226,"TidalWave Productions")</x:f>
        <x:v>1</x:v>
      </x:c>
      <x:c r="C33" s="9" t="n">
        <x:f aca="0">IF($B$6=0,0,B33/$B$6)</x:f>
        <x:v>0.03225806451612903</x:v>
      </x:c>
    </x:row>
    <x:row r="34" ht="15" hidden="0">
      <x:c r="A34" s="5" t="s">
        <x:v>49</x:v>
      </x:c>
      <x:c r="B34" s="5" t="n">
        <x:f aca="0">COUNTIF(Catalog!E2:E226,"Dark Horse Comics")</x:f>
        <x:v>1</x:v>
      </x:c>
      <x:c r="C34" s="9" t="n">
        <x:f aca="0">IF($B$6=0,0,B34/$B$6)</x:f>
        <x:v>0.03225806451612903</x:v>
      </x:c>
    </x:row>
    <x:row r="35" ht="15" hidden="0">
      <x:c r="A35" s="5" t="s">
        <x:v>50</x:v>
      </x:c>
      <x:c r="B35" s="5" t="n">
        <x:f aca="0">COUNTIF(Catalog!E2:E226,"Massive Publishing")</x:f>
        <x:v>1</x:v>
      </x:c>
      <x:c r="C35" s="9" t="n">
        <x:f aca="0">IF($B$6=0,0,B35/$B$6)</x:f>
        <x:v>0.03225806451612903</x:v>
      </x:c>
    </x:row>
    <x:row r="36" ht="15" hidden="0">
      <x:c r="A36" s="5" t="s">
        <x:v>51</x:v>
      </x:c>
      <x:c r="B36" s="5" t="n">
        <x:f aca="0">COUNTIF(Catalog!E2:E226,"Fleetway")</x:f>
        <x:v>0</x:v>
      </x:c>
      <x:c r="C36" s="9" t="n">
        <x:f aca="0">IF($B$6=0,0,B36/$B$6)</x:f>
        <x:v>0</x:v>
      </x:c>
    </x:row>
    <x:row r="37" ht="15" hidden="0">
      <x:c r="A37" s="5" t="s">
        <x:v>52</x:v>
      </x:c>
      <x:c r="B37" s="5" t="n">
        <x:f aca="0">COUNTIF(Catalog!E2:E226,"DC Comics")</x:f>
        <x:v>1</x:v>
      </x:c>
      <x:c r="C37" s="9" t="n">
        <x:f aca="0">IF($B$6=0,0,B37/$B$6)</x:f>
        <x:v>0.03225806451612903</x:v>
      </x:c>
    </x:row>
    <x:row r="38" ht="15" hidden="0">
      <x:c r="A38" s="5" t="s">
        <x:v>53</x:v>
      </x:c>
      <x:c r="B38" s="5" t="n">
        <x:f aca="0">COUNTIF(Catalog!E2:E226,"Counterpoint Comics")</x:f>
        <x:v>1</x:v>
      </x:c>
      <x:c r="C38" s="9" t="n">
        <x:f aca="0">IF($B$6=0,0,B38/$B$6)</x:f>
        <x:v>0.03225806451612903</x:v>
      </x:c>
    </x:row>
    <x:row r="39" ht="15" hidden="0">
      <x:c r="A39" s="5" t="s">
        <x:v>54</x:v>
      </x:c>
      <x:c r="B39" s="5" t="n">
        <x:f aca="0">COUNTIF(Catalog!E2:E226,"Chapterhouse Comics")</x:f>
        <x:v>1</x:v>
      </x:c>
      <x:c r="C39" s="9" t="n">
        <x:f aca="0">IF($B$6=0,0,B39/$B$6)</x:f>
        <x:v>0.03225806451612903</x:v>
      </x:c>
    </x:row>
    <x:row r="40" ht="15" hidden="0">
      <x:c r="A40" s="5" t="s">
        <x:v>55</x:v>
      </x:c>
      <x:c r="B40" s="5" t="n">
        <x:f aca="0">COUNTIF(Catalog!E2:E226,"Ablaze")</x:f>
        <x:v>1</x:v>
      </x:c>
      <x:c r="C40" s="9" t="n">
        <x:f aca="0">IF($B$6=0,0,B40/$B$6)</x:f>
        <x:v>0.03225806451612903</x:v>
      </x:c>
    </x:row>
  </x:sheetData>
  <x:mergeCells>
    <x:mergeCell ref="A1:C1"/>
  </x:mergeCells>
  <x:pageMargins left="0.7" right="0.7" top="0.75" bottom="0.75" header="0.3" footer="0.3"/>
</x:worksheet>
</file>

<file path=xl/worksheets/sheet3.xml><?xml version="1.0" encoding="utf-8"?>
<x:worksheet xmlns:x="http://schemas.openxmlformats.org/spreadsheetml/2006/main">
  <x:sheetViews>
    <x:sheetView showGridLines="1" workbookViewId="0">
      <x:pane ySplit="1" topLeftCell="A2" activePane="bottomLeft" state="frozen"/>
    </x:sheetView>
  </x:sheetViews>
  <x:sheetFormatPr defaultColWidth="8.6796875" defaultRowHeight="15"/>
  <x:cols>
    <x:col min="1" max="1" width="50" hidden="0" customWidth="1"/>
    <x:col min="2" max="2" width="14" hidden="0" customWidth="1"/>
    <x:col min="3" max="3" width="60" hidden="0" customWidth="1"/>
    <x:col min="4" max="4" width="50" hidden="0" customWidth="1"/>
    <x:col min="5" max="5" width="45" hidden="0" customWidth="1"/>
  </x:cols>
  <x:sheetData>
    <x:row r="1" ht="15" hidden="0">
      <x:c r="A1" s="8" t="s">
        <x:v>56</x:v>
      </x:c>
      <x:c r="B1" s="8" t="s">
        <x:v>57</x:v>
      </x:c>
      <x:c r="C1" s="8" t="s">
        <x:v>58</x:v>
      </x:c>
      <x:c r="D1" s="8" t="s">
        <x:v>59</x:v>
      </x:c>
      <x:c r="E1" s="8" t="s">
        <x:v>60</x:v>
      </x:c>
    </x:row>
    <x:row r="2" ht="23.850000381469727" hidden="0">
      <x:c r="A2" s="2" t="s">
        <x:v>61</x:v>
      </x:c>
      <x:c r="B2" s="2" t="s">
        <x:v>62</x:v>
      </x:c>
      <x:c r="C2" s="2" t="s">
        <x:v>63</x:v>
      </x:c>
      <x:c r="D2" s="3" t="s">
        <x:v>64</x:v>
      </x:c>
      <x:c r="E2" s="2"/>
    </x:row>
    <x:row r="3" ht="15" hidden="0">
      <x:c r="A3" s="2" t="s">
        <x:v>65</x:v>
      </x:c>
      <x:c r="B3" s="2" t="s">
        <x:v>66</x:v>
      </x:c>
      <x:c r="C3" s="2" t="s">
        <x:v>67</x:v>
      </x:c>
      <x:c r="D3" s="3" t="s">
        <x:v>68</x:v>
      </x:c>
      <x:c r="E3" s="2"/>
    </x:row>
    <x:row r="4" ht="15" hidden="0">
      <x:c r="A4" s="2" t="s">
        <x:v>69</x:v>
      </x:c>
      <x:c r="B4" s="2" t="s">
        <x:v>66</x:v>
      </x:c>
      <x:c r="C4" s="2" t="s">
        <x:v>70</x:v>
      </x:c>
      <x:c r="D4" s="3" t="s">
        <x:v>71</x:v>
      </x:c>
      <x:c r="E4" s="2"/>
    </x:row>
    <x:row r="5" ht="15" hidden="0">
      <x:c r="A5" s="2" t="s">
        <x:v>72</x:v>
      </x:c>
      <x:c r="B5" s="2" t="s">
        <x:v>66</x:v>
      </x:c>
      <x:c r="C5" s="2" t="s">
        <x:v>73</x:v>
      </x:c>
      <x:c r="D5" s="3" t="s">
        <x:v>74</x:v>
      </x:c>
      <x:c r="E5" s="2"/>
    </x:row>
    <x:row r="6" ht="15" hidden="0">
      <x:c r="A6" s="2" t="s">
        <x:v>75</x:v>
      </x:c>
      <x:c r="B6" s="2" t="s">
        <x:v>66</x:v>
      </x:c>
      <x:c r="C6" s="2" t="s">
        <x:v>76</x:v>
      </x:c>
      <x:c r="D6" s="3" t="s">
        <x:v>77</x:v>
      </x:c>
      <x:c r="E6" s="2"/>
    </x:row>
    <x:row r="7" ht="23.850000381469727" hidden="0">
      <x:c r="A7" s="2" t="s">
        <x:v>78</x:v>
      </x:c>
      <x:c r="B7" s="2" t="s">
        <x:v>66</x:v>
      </x:c>
      <x:c r="C7" s="2" t="s">
        <x:v>79</x:v>
      </x:c>
      <x:c r="D7" s="3" t="s">
        <x:v>80</x:v>
      </x:c>
      <x:c r="E7" s="2"/>
    </x:row>
    <x:row r="8" ht="15" hidden="0">
      <x:c r="A8" s="2" t="s">
        <x:v>81</x:v>
      </x:c>
      <x:c r="B8" s="2" t="s">
        <x:v>62</x:v>
      </x:c>
      <x:c r="C8" s="2" t="s">
        <x:v>82</x:v>
      </x:c>
      <x:c r="D8" s="3" t="s">
        <x:v>83</x:v>
      </x:c>
      <x:c r="E8" s="2"/>
    </x:row>
    <x:row r="9" ht="48" hidden="0" customHeight="1">
      <x:c r="A9" s="15" t="str">
        <x:v>CL-THOR337-0001</x:v>
      </x:c>
      <x:c r="B9" s="15" t="str">
        <x:v>Cover artwork</x:v>
      </x:c>
      <x:c r="C9" s="15" t="str">
        <x:v>Listed on galko's League of Comic Geeks list 'Cover Homage: Thor #337'. Exact cover image reviewed against Thor #337; artist credit filled where independently located.</x:v>
      </x:c>
      <x:c r="D9" s="16" t="str">
        <x:v>https://leagueofcomicgeeks.com/comic/1214249/thor-451
https://leagueofcomicgeeks.com/profile/galko/lists/13727/cover-homage-the-mighty-thor-337
https://my.comics.org/issue/51780/</x:v>
      </x:c>
      <x:c r="E9" s="15" t="str"/>
    </x:row>
    <x:row r="10" ht="60" hidden="0" customHeight="1">
      <x:c r="A10" s="15" t="str">
        <x:v>CL-THOR337-0002</x:v>
      </x:c>
      <x:c r="B10" s="15" t="str">
        <x:v>Cover artwork</x:v>
      </x:c>
      <x:c r="C10" s="15" t="str">
        <x:v>Listed on galko's League of Comic Geeks list 'Cover Homage: Thor #337'. Exact cover image reviewed against Thor #337; artist credit filled where independently located.</x:v>
      </x:c>
      <x:c r="D10" s="16" t="str">
        <x:v>https://leagueofcomicgeeks.com/comic/7006088/thunderstrike-23
https://leagueofcomicgeeks.com/profile/galko/lists/13727/cover-homage-the-mighty-thor-337
https://comics.ha.com/itm/original-comic-art/covers/ron-frenz-and-al-milgrom-thunderstrike-23-cover-original-art-marvel-1995-/a/7177-93551.s</x:v>
      </x:c>
      <x:c r="E10" s="15" t="str"/>
    </x:row>
    <x:row r="11" ht="60" hidden="0" customHeight="1">
      <x:c r="A11" s="15" t="str">
        <x:v>CL-THOR337-0003</x:v>
      </x:c>
      <x:c r="B11" s="15" t="str">
        <x:v>Cover artwork</x:v>
      </x:c>
      <x:c r="C11" s="15" t="str">
        <x:v>Listed on galko's League of Comic Geeks list 'Cover Homage: Thor #337'. UK weekly magazine; Mark Harrison credited and signed MK. Publisher metadata corrected from generic Fleetway.</x:v>
      </x:c>
      <x:c r="D11" s="16" t="str">
        <x:v>https://leagueofcomicgeeks.com/comic/8827606/2000-ad-1199
https://leagueofcomicgeeks.com/profile/galko/lists/13727/cover-homage-the-mighty-thor-337
https://www.comics.org/creator_signature/17725/sequences/?sort=on_sale_date</x:v>
      </x:c>
      <x:c r="E11" s="15" t="str"/>
    </x:row>
    <x:row r="12" ht="36" hidden="0" customHeight="1">
      <x:c r="A12" s="15" t="str">
        <x:v>CL-THOR337-0004</x:v>
      </x:c>
      <x:c r="B12" s="15" t="str">
        <x:v>Cover artwork</x:v>
      </x:c>
      <x:c r="C12" s="15" t="str">
        <x:v>Listed on galko's League of Comic Geeks list 'Cover Homage: Thor #337'. Exact cover image reviewed against Thor #337; artist credit filled where independently located.</x:v>
      </x:c>
      <x:c r="D12" s="16" t="str">
        <x:v>https://leagueofcomicgeeks.com/comic/2974698/hulk-42?variant=6709904
https://leagueofcomicgeeks.com/profile/galko/lists/13727/cover-homage-the-mighty-thor-337</x:v>
      </x:c>
      <x:c r="E12" s="15" t="str"/>
    </x:row>
    <x:row r="13" ht="60" hidden="0" customHeight="1">
      <x:c r="A13" s="15" t="str">
        <x:v>CL-THOR337-0005</x:v>
      </x:c>
      <x:c r="B13" s="15" t="str">
        <x:v>Cover artwork</x:v>
      </x:c>
      <x:c r="C13" s="15" t="str">
        <x:v>Listed on galko's League of Comic Geeks list 'Cover Homage: Thor #337'. Exact cover image reviewed against Thor #337; artist credit filled where independently located.</x:v>
      </x:c>
      <x:c r="D13" s="16" t="str">
        <x:v>https://leagueofcomicgeeks.com/comic/5370866/the-mighty-skullkickers-1
https://leagueofcomicgeeks.com/profile/galko/lists/13727/cover-homage-the-mighty-thor-337
https://imagecomics.com/comics/releases/skullkickers-21-mighty-skullkickers-1</x:v>
      </x:c>
      <x:c r="E13" s="15" t="str">
        <x:v>Character identification partly unresolved.</x:v>
      </x:c>
    </x:row>
    <x:row r="14" ht="48" hidden="0" customHeight="1">
      <x:c r="A14" s="15" t="str">
        <x:v>CL-THOR337-0006</x:v>
      </x:c>
      <x:c r="B14" s="15" t="str">
        <x:v>Cover artwork</x:v>
      </x:c>
      <x:c r="C14" s="15" t="str">
        <x:v>Listed on galko's League of Comic Geeks list 'Cover Homage: Thor #337'. Exact cover image reviewed against Thor #337; artist credit filled where independently located.</x:v>
      </x:c>
      <x:c r="D14" s="16" t="str">
        <x:v>https://leagueofcomicgeeks.com/comic/4678971/captain-canuck-1?variant=1780743
https://leagueofcomicgeeks.com/profile/galko/lists/13727/cover-homage-the-mighty-thor-337</x:v>
      </x:c>
      <x:c r="E14" s="15" t="str"/>
    </x:row>
    <x:row r="15" ht="72" hidden="0" customHeight="1">
      <x:c r="A15" s="15" t="str">
        <x:v>CL-THOR337-0007</x:v>
      </x:c>
      <x:c r="B15" s="15" t="str">
        <x:v>Cover artwork</x:v>
      </x:c>
      <x:c r="C15" s="15" t="str">
        <x:v>Listed on galko's League of Comic Geeks list 'Cover Homage: Thor #337'. The League of Comic Geeks variant name itself names the target. This is the later Pooh Believers edition. The original 2015 date in the source spreadsheet comes from the generic series launch and is not reliable for this printing. Golden Apple lists May 25, 2022; that retailer-listed date is not independently verified as the first printing date. The blue-background Amazing Oklahoma City Comic Con 2015 version remains a separate edition research lead.</x:v>
      </x:c>
      <x:c r="D15" s="16" t="str">
        <x:v>https://leagueofcomicgeeks.com/comic/7460640/do-you-pooh-1?variant=5793028
https://leagueofcomicgeeks.com/profile/galko/lists/13727/cover-homage-the-mighty-thor-337
https://goldenapplecomics.com/collections/counterpoint-comics</x:v>
      </x:c>
      <x:c r="E15" s="15" t="str">
        <x:v>Character identification partly unresolved.</x:v>
      </x:c>
    </x:row>
    <x:row r="16" ht="72" hidden="0" customHeight="1">
      <x:c r="A16" s="15" t="str">
        <x:v>CL-THOR337-0008</x:v>
      </x:c>
      <x:c r="B16" s="15" t="str">
        <x:v>Cover artwork</x:v>
      </x:c>
      <x:c r="C16" s="15" t="str">
        <x:v>Listed on galko's League of Comic Geeks list 'Cover Homage: Thor #337'. The exact Mike Bowden subscription cover is confirmed by CGC and Midtown Comics. A native 900 × 1413 image was acquired.</x:v>
      </x:c>
      <x:c r="D16" s="16" t="str">
        <x:v>https://leagueofcomicgeeks.com/comic/9112163/skylanders-8?variant=4838940
https://leagueofcomicgeeks.com/profile/galko/lists/13727/cover-homage-the-mighty-thor-337
https://www.cgccomics.com/population-report/comics/1/idw-publishing/4201/skylanders/32864/0300669/label-categories/signature-series/signers/</x:v>
      </x:c>
      <x:c r="E16" s="15" t="str"/>
    </x:row>
    <x:row r="17" ht="48" hidden="0" customHeight="1">
      <x:c r="A17" s="15" t="str">
        <x:v>CL-THOR337-0009</x:v>
      </x:c>
      <x:c r="B17" s="15" t="str">
        <x:v>Cover artwork</x:v>
      </x:c>
      <x:c r="C17" s="15" t="str">
        <x:v>Listed on galko's League of Comic Geeks list 'Cover Homage: Thor #337'. Exact cover image reviewed against Thor #337; artist credit filled where independently located.</x:v>
      </x:c>
      <x:c r="D17" s="16" t="str">
        <x:v>https://leagueofcomicgeeks.com/comic/6137123/the-mighty-thor-20
https://leagueofcomicgeeks.com/profile/galko/lists/13727/cover-homage-the-mighty-thor-337
https://www.previewsworld.com/Catalog/APR171002</x:v>
      </x:c>
      <x:c r="E17" s="15" t="str"/>
    </x:row>
    <x:row r="18" ht="48" hidden="0" customHeight="1">
      <x:c r="A18" s="15" t="str">
        <x:v>CL-THOR337-0010</x:v>
      </x:c>
      <x:c r="B18" s="15" t="str">
        <x:v>Cover artwork</x:v>
      </x:c>
      <x:c r="C18" s="15" t="str">
        <x:v>Listed on galko's League of Comic Geeks list 'Cover Homage: Thor #337'. Exact cover image reviewed against Thor #337; artist credit filled where independently located.</x:v>
      </x:c>
      <x:c r="D18" s="16" t="str">
        <x:v>https://leagueofcomicgeeks.com/comic/9315323/king-in-black-1?variant=4834908
https://leagueofcomicgeeks.com/profile/galko/lists/13727/cover-homage-the-mighty-thor-337</x:v>
      </x:c>
      <x:c r="E18" s="15" t="str">
        <x:v>Character identification partly unresolved.</x:v>
      </x:c>
    </x:row>
    <x:row r="19" ht="48" hidden="0" customHeight="1">
      <x:c r="A19" s="15" t="str">
        <x:v>CL-THOR337-0011</x:v>
      </x:c>
      <x:c r="B19" s="15" t="str">
        <x:v>Cover artwork</x:v>
      </x:c>
      <x:c r="C19" s="15" t="str">
        <x:v>Listed on galko's League of Comic Geeks list 'Cover Homage: Thor #337'. A second source (retailer or press) also ties it to the original. No additional edition-specific facts confirmed.</x:v>
      </x:c>
      <x:c r="D19" s="16" t="str">
        <x:v>https://leagueofcomicgeeks.com/comic/4131855/teenage-mutant-ninja-turtles-jennika-3?variant=5597992
https://unknowncomicbooks.com/search?q=thor+337+homage&amp;type=product</x:v>
      </x:c>
      <x:c r="E19" s="15" t="str"/>
    </x:row>
    <x:row r="20" ht="60" hidden="0" customHeight="1">
      <x:c r="A20" s="15" t="str">
        <x:v>CL-THOR337-0012</x:v>
      </x:c>
      <x:c r="B20" s="15" t="str">
        <x:v>Cover artwork</x:v>
      </x:c>
      <x:c r="C20" s="15" t="str">
        <x:v>Listed on galko's League of Comic Geeks list 'Cover Homage: Thor #337'. A second source (retailer or press) also ties it to the original. Consolidated 3 versions: Frankie's Comics / Golden Apple Comics Momoko Sketch Variant; Frankie's Comics / Golden Apple Comics Momoko Variant; Frankie's Comics / Golden Apple Comics Momoko Virgin Variant.</x:v>
      </x:c>
      <x:c r="D20" s="16" t="str">
        <x:v>https://leagueofcomicgeeks.com/comic/7110463/thor-6?variant=4059819
https://unknowncomicbooks.com/search?q=thor+337+homage&amp;type=product
https://the616comics.com/products/thor-6-peach-momoko-trade-dress-mighty-thor-337-homage</x:v>
      </x:c>
      <x:c r="E20" s="15" t="str"/>
    </x:row>
    <x:row r="21" ht="72" hidden="0" customHeight="1">
      <x:c r="A21" s="15" t="str">
        <x:v>CL-THOR337-0013</x:v>
      </x:c>
      <x:c r="B21" s="15" t="str">
        <x:v>Cover artwork</x:v>
      </x:c>
      <x:c r="C21" s="15" t="str">
        <x:v>Listed on galko's League of Comic Geeks list 'Cover Homage: Thor #337'. Consolidated 2 versions: Hall of Comics Daniel Warren Johnson Sketch Virgin Variant; Hall of Comics Daniel Warren Johnson Variant. Exact cover image reviewed against Thor #337; artist credit filled where independently located.</x:v>
      </x:c>
      <x:c r="D21" s="16" t="str">
        <x:v>https://leagueofcomicgeeks.com/comic/2713737/beta-ray-bill-1?variant=3352672
https://leagueofcomicgeeks.com/profile/galko/lists/13727/cover-homage-the-mighty-thor-337
https://thehallofcomics.com/products/daniel-warren-johnson-exclusive-variant-lot</x:v>
      </x:c>
      <x:c r="E21" s="15" t="str"/>
    </x:row>
    <x:row r="22" ht="48" hidden="0" customHeight="1">
      <x:c r="A22" s="15" t="str">
        <x:v>CL-THOR337-0014</x:v>
      </x:c>
      <x:c r="B22" s="15" t="str">
        <x:v>Cover artwork</x:v>
      </x:c>
      <x:c r="C22" s="15" t="str">
        <x:v>Listed on galko's League of Comic Geeks list 'Cover Homage: Thor #337'. The League of Comic Geeks variant name itself names the target. A second source (retailer or press) also ties it to the original. No additional edition-specific facts confirmed.</x:v>
      </x:c>
      <x:c r="D22" s="16" t="str">
        <x:v>https://leagueofcomicgeeks.com/comic/9626976/black-hammer-reborn-1?variant=6919998
https://unknowncomicbooks.com/search?q=thor+337+homage&amp;type=product</x:v>
      </x:c>
      <x:c r="E22" s="15" t="str"/>
    </x:row>
    <x:row r="23" ht="48" hidden="0" customHeight="1">
      <x:c r="A23" s="15" t="str">
        <x:v>CL-THOR337-0015</x:v>
      </x:c>
      <x:c r="B23" s="15" t="str">
        <x:v>Cover artwork</x:v>
      </x:c>
      <x:c r="C23" s="15" t="str">
        <x:v>Listed on galko's League of Comic Geeks list 'Cover Homage: Thor #337'. A second source (retailer or press) also ties it to the original. No additional edition-specific facts confirmed.</x:v>
      </x:c>
      <x:c r="D23" s="16" t="str">
        <x:v>https://leagueofcomicgeeks.com/comic/7462835/superman-red-and-blue-4?variant=5703447
https://the616comics.com/products/superman-red-blue-4-cover-b-walter-simonson-variant-thor-337-homage</x:v>
      </x:c>
      <x:c r="E23" s="15" t="str"/>
    </x:row>
    <x:row r="24" ht="48" hidden="0" customHeight="1">
      <x:c r="A24" s="15" t="str">
        <x:v>CL-THOR337-0016</x:v>
      </x:c>
      <x:c r="B24" s="15" t="str">
        <x:v>Cover artwork</x:v>
      </x:c>
      <x:c r="C24" s="15" t="str">
        <x:v>Listed on galko's League of Comic Geeks list 'Cover Homage: Thor #337'. A second source (retailer or press) also ties it to the original. No additional edition-specific facts confirmed.</x:v>
      </x:c>
      <x:c r="D24" s="16" t="str">
        <x:v>https://leagueofcomicgeeks.com/comic/1475653/the-cimmerian-beyond-the-black-river-2?variant=1810622
https://unknowncomicbooks.com/search?q=thor+337+homage&amp;type=product</x:v>
      </x:c>
      <x:c r="E24" s="15" t="str"/>
    </x:row>
    <x:row r="25" ht="48" hidden="0" customHeight="1">
      <x:c r="A25" s="15" t="str">
        <x:v>CL-THOR337-0017</x:v>
      </x:c>
      <x:c r="B25" s="15" t="str">
        <x:v>Cover artwork</x:v>
      </x:c>
      <x:c r="C25" s="15" t="str">
        <x:v>Listed on galko's League of Comic Geeks list 'Cover Homage: Thor #337'. A second source (retailer or press) also ties it to the original. Consolidated 2 versions: Frankie's Comics / Golden Apple Comics Skan Srisuwan Variant; Frankie's Comics / Golden Apple Comics Skan Srisuwan Virgin Variant.</x:v>
      </x:c>
      <x:c r="D25" s="16" t="str">
        <x:v>https://leagueofcomicgeeks.com/comic/4065089/venom-33?variant=6498621
https://unknowncomicbooks.com/search?q=thor+337+homage&amp;type=product</x:v>
      </x:c>
      <x:c r="E25" s="15" t="str">
        <x:v>Character identification partly unresolved.</x:v>
      </x:c>
    </x:row>
    <x:row r="26" ht="48" hidden="0" customHeight="1">
      <x:c r="A26" s="15" t="str">
        <x:v>CL-THOR337-0018</x:v>
      </x:c>
      <x:c r="B26" s="15" t="str">
        <x:v>Cover artwork</x:v>
      </x:c>
      <x:c r="C26" s="15" t="str">
        <x:v>Listed on galko's League of Comic Geeks list 'Cover Homage: Thor #337'. The League of Comic Geeks variant name itself names the target. No additional edition-specific facts confirmed.</x:v>
      </x:c>
      <x:c r="D26" s="16" t="str">
        <x:v>https://leagueofcomicgeeks.com/comic/5639780/the-plot-holes-1?variant=2277305
https://leagueofcomicgeeks.com/profile/galko/lists/13727/cover-homage-the-mighty-thor-337</x:v>
      </x:c>
      <x:c r="E26" s="15" t="str">
        <x:v>Character identification partly unresolved.</x:v>
      </x:c>
    </x:row>
    <x:row r="27" ht="36" hidden="0" customHeight="1">
      <x:c r="A27" s="15" t="str">
        <x:v>CL-THOR337-0019</x:v>
      </x:c>
      <x:c r="B27" s="15" t="str">
        <x:v>Cover artwork</x:v>
      </x:c>
      <x:c r="C27" s="15" t="str">
        <x:v>Listed on galko's League of Comic Geeks list 'Cover Homage: Thor #337'. A second source (retailer or press) also ties it to the original. No additional edition-specific facts confirmed.</x:v>
      </x:c>
      <x:c r="D27" s="16" t="str">
        <x:v>https://leagueofcomicgeeks.com/comic/6018790/thor-31?variant=1042050
https://www.marvel.com/articles/comics/classic-homage-variant-covers-reimagine-memorable-comic-book-covers-marvel-comics-history</x:v>
      </x:c>
      <x:c r="E27" s="15" t="str"/>
    </x:row>
    <x:row r="28" ht="48" hidden="0" customHeight="1">
      <x:c r="A28" s="15" t="str">
        <x:v>CL-THOR337-0020</x:v>
      </x:c>
      <x:c r="B28" s="15" t="str">
        <x:v>Cover artwork</x:v>
      </x:c>
      <x:c r="C28" s="15" t="str">
        <x:v>Listed on galko's League of Comic Geeks list 'Cover Homage: Thor #337'. A second source (retailer or press) also ties it to the original. No additional edition-specific facts confirmed.</x:v>
      </x:c>
      <x:c r="D28" s="16" t="str">
        <x:v>https://leagueofcomicgeeks.com/comic/9771935/marvel-donald-duck-became-thor-1?variant=8703911
https://unknowncomicbooks.com/search?q=thor+337+homage&amp;type=product</x:v>
      </x:c>
      <x:c r="E28" s="15" t="str"/>
    </x:row>
    <x:row r="29" ht="48" hidden="0" customHeight="1">
      <x:c r="A29" s="15" t="str">
        <x:v>CL-THOR337-0021</x:v>
      </x:c>
      <x:c r="B29" s="15" t="str">
        <x:v>Cover artwork</x:v>
      </x:c>
      <x:c r="C29" s="15" t="str">
        <x:v>Listed on galko's League of Comic Geeks list 'Cover Homage: Thor #337'. Exact cover image reviewed against Thor #337; artist credit filled where independently located.</x:v>
      </x:c>
      <x:c r="D29" s="16" t="str">
        <x:v>https://leagueofcomicgeeks.com/comic/8199148/marvel-zombies-dawn-of-decay-2?variant=2869944
https://leagueofcomicgeeks.com/profile/galko/lists/13727/cover-homage-the-mighty-thor-337</x:v>
      </x:c>
      <x:c r="E29" s="15" t="str"/>
    </x:row>
    <x:row r="30" ht="48" hidden="0" customHeight="1">
      <x:c r="A30" s="15" t="str">
        <x:v>CL-THOR337-0022</x:v>
      </x:c>
      <x:c r="B30" s="15" t="str">
        <x:v>Cover artwork</x:v>
      </x:c>
      <x:c r="C30" s="15" t="str">
        <x:v>Listed on galko's League of Comic Geeks list 'Cover Homage: Thor #337'. Exact cover image reviewed against Thor #337; artist credit filled where independently located.</x:v>
      </x:c>
      <x:c r="D30" s="16" t="str">
        <x:v>https://leagueofcomicgeeks.com/comic/6905086/the-immortal-thor-6?variant=9570902
https://leagueofcomicgeeks.com/profile/galko/lists/13727/cover-homage-the-mighty-thor-337</x:v>
      </x:c>
      <x:c r="E30" s="15" t="str"/>
    </x:row>
    <x:row r="31" ht="48" hidden="0" customHeight="1">
      <x:c r="A31" s="15" t="str">
        <x:v>CL-THOR337-0023</x:v>
      </x:c>
      <x:c r="B31" s="15" t="str">
        <x:v>Cover artwork</x:v>
      </x:c>
      <x:c r="C31" s="15" t="str">
        <x:v>Listed on galko's League of Comic Geeks list 'Cover Homage: Thor #337'. Exact cover image reviewed against Thor #337; artist credit filled where independently located.</x:v>
      </x:c>
      <x:c r="D31" s="16" t="str">
        <x:v>https://leagueofcomicgeeks.com/comic/3307440/fame-satoshi-tajiri-1?variant=2589399
https://leagueofcomicgeeks.com/profile/galko/lists/13727/cover-homage-the-mighty-thor-337</x:v>
      </x:c>
      <x:c r="E31" s="15" t="str">
        <x:v>Character identification partly unresolved.</x:v>
      </x:c>
    </x:row>
    <x:row r="32" ht="72" hidden="0" customHeight="1">
      <x:c r="A32" s="15" t="str">
        <x:v>CL-THOR337-0024</x:v>
      </x:c>
      <x:c r="B32" s="15" t="str">
        <x:v>Cover artwork</x:v>
      </x:c>
      <x:c r="C32" s="15" t="str">
        <x:v>Listed on galko's League of Comic Geeks list 'Cover Homage: Thor #337'. Exact cover image reviewed against Thor #337; artist credit filled where independently located.</x:v>
      </x:c>
      <x:c r="D32" s="16" t="str">
        <x:v>https://leagueofcomicgeeks.com/comic/2119451/invincible-universe-battle-beast-1?variant=7980083
https://leagueofcomicgeeks.com/profile/galko/lists/13727/cover-homage-the-mighty-thor-337
https://the616comics.com/products/invincible-universe-battle-beast-1-tiago-da-silva-616-thor-337-homage-virgin-foil-variant-ltd-2000</x:v>
      </x:c>
      <x:c r="E32" s="15" t="str"/>
    </x:row>
    <x:row r="33" ht="48" hidden="0" customHeight="1">
      <x:c r="A33" s="15" t="str">
        <x:v>CL-THOR337-0025</x:v>
      </x:c>
      <x:c r="B33" s="15" t="str">
        <x:v>Cover artwork</x:v>
      </x:c>
      <x:c r="C33" s="15" t="str">
        <x:v>Listed on galko's League of Comic Geeks list 'Cover Homage: Thor #337'. Exact cover image reviewed against Thor #337; artist credit filled where independently located.</x:v>
      </x:c>
      <x:c r="D33" s="16" t="str">
        <x:v>https://leagueofcomicgeeks.com/comic/7038468/the-immortal-thor-19?variant=3702550
https://leagueofcomicgeeks.com/profile/galko/lists/13727/cover-homage-the-mighty-thor-337</x:v>
      </x:c>
      <x:c r="E33" s="15" t="str"/>
    </x:row>
    <x:row r="34" ht="36" hidden="0" customHeight="1">
      <x:c r="A34" s="15" t="str">
        <x:v>CL-THOR337-0026</x:v>
      </x:c>
      <x:c r="B34" s="15" t="str">
        <x:v>Cover artwork</x:v>
      </x:c>
      <x:c r="C34" s="15" t="str">
        <x:v>Recreates the weapon-swinging figure, circular motion arc and fractured title composition of Walter Simonson’s Thor #337. A clean 400 × 614 reference image was used instead of the 1600-pixel photograph of a bagged copy with glare. The print run has not been located.</x:v>
      </x:c>
      <x:c r="D34" s="16" t="str">
        <x:v>https://my.comics.org/issue/1450362/
https://marvel.fandom.com/wiki/Category:Thor_Vol_1_337.jpg/Homages
https://uncannyxmen.net/comics/issue/a-force-1st-series-1</x:v>
      </x:c>
      <x:c r="E34" s="15" t="str"/>
    </x:row>
    <x:row r="35" ht="60" hidden="0" customHeight="1">
      <x:c r="A35" s="15" t="str">
        <x:v>CL-THOR337-0027</x:v>
      </x:c>
      <x:c r="B35" s="15" t="str">
        <x:v>Cover artwork</x:v>
      </x:c>
      <x:c r="C35" s="15" t="str">
        <x:v>Recreates the weapon-swinging figure, circular motion arc and fractured title composition of Walter Simonson’s Thor #337. This record covers Marco Itri’s artwork only. The companion Aurelio Mazzara Kill Bill homage and CGC grading options are not additional Thor #337 drawings. The exact retailer image is a native 1406 × 2134 pixels.</x:v>
      </x:c>
      <x:c r="D35" s="16" t="str">
        <x:v>https://leapslair.com/products/chainkata-1-mazzara-itri-leapslair-exclusive-ltd-500-preorder-11-18
https://www.facebook.com/leapslair/videos/%EF%B8%8F-chainkata-1-marco-itri-leapslair-exclusive-%EF%B8%8Fdaniel-warren-johnsons-chainkata-i/1076027641713676/</x:v>
      </x:c>
      <x:c r="E35" s="15" t="str"/>
    </x:row>
    <x:row r="36" ht="72" hidden="0" customHeight="1">
      <x:c r="A36" s="15" t="str">
        <x:v>CL-THOR337-0028</x:v>
      </x:c>
      <x:c r="B36" s="15" t="str">
        <x:v>Cover artwork</x:v>
      </x:c>
      <x:c r="C36" s="15" t="str">
        <x:v>Recreates the weapon-swinging figure, circular motion arc and fractured title composition of Walter Simonson’s Thor #337. Published as Mortal Thor #14 / Thor #800, with issue 14 and legacy number 800 printed on the cover. The foreground Thor swing echoes Thor #337; the collage includes Beta Ray Bill, Jane Foster, Silver Surfer and Ulik. Other small figures require further review. The native 900 × 1385 retailer image is 15 pixels short of the preferred 1400-pixel height.</x:v>
      </x:c>
      <x:c r="D36" s="16" t="str">
        <x:v>https://www.midtowncomics.com/p/2567056-thor-vol-6-800-cover-e-variant-walter-simonson-cover/
https://ashavecomics.com/mortal-thor-14-walt-simonson-variant/
https://www.comiccollectorlive.com/storyarc/tag-homage-cover--thor-1966-337/page-1/ea680c5e-f821-4c52-97db-c2d65e17191f</x:v>
      </x:c>
      <x:c r="E36" s="15" t="str">
        <x:v>Character identification partly unresolved.</x:v>
      </x:c>
    </x:row>
    <x:row r="37" ht="84" hidden="0" customHeight="1">
      <x:c r="A37" s="15" t="str">
        <x:v>CL-THOR337-0029</x:v>
      </x:c>
      <x:c r="B37" s="15" t="str">
        <x:v>Cover artwork</x:v>
      </x:c>
      <x:c r="C37" s="15" t="str">
        <x:v>Stitch swings through a Christmas tree in the Thor #337 pose; the tilted corner box and fractured logo repeat Simonson’s composition. Marvel’s November 7, 2025 announcement expressly names Thor #337 among the holiday homage targets. GCD confirms Ramos/Delgado and the December 17, 2025 on-sale date. This is published, not upcoming as of October 20, 2026. Exact full cover visually reviewed on October 20, 2026. No external whitespace, slab, bag or promotional surround. Native image retained without upscaling. Legacy numbering #791; the printed cover title is The Mortal Thor.</x:v>
      </x:c>
      <x:c r="D37" s="16" t="str">
        <x:v>https://www.comics.org/issue/2797286/
https://www.firstcomicsnews.com/stitch-wreaks-holiday-havoc-in-marvels-new-stitch-unleash-the-holidays-variant-covers/</x:v>
      </x:c>
      <x:c r="E37" s="15" t="str"/>
    </x:row>
    <x:row r="38" ht="84" hidden="0" customHeight="1">
      <x:c r="A38" s="15" t="str">
        <x:v>CL-THOR337-0030</x:v>
      </x:c>
      <x:c r="B38" s="15" t="str">
        <x:v>Cover artwork</x:v>
      </x:c>
      <x:c r="C38" s="15" t="str">
        <x:v>Publisher’s Cover C file and published cover show Taranis repeating Beta Ray Bill’s swing and arc. The May 2026 cover month is visible; publisher lists May shipping but no exact day is verified. The publisher’s prose description of the main Thor #304 homage concerns a different cover. First Comics News, compiled with publisher cofounder Rik Offenberger’s help, explicitly identifies Monsanto’s cover as Thor #337 homage. Exact full cover visually reviewed on October 20, 2026. No external whitespace, slab, bag or promotional surround. Native image retained without upscaling.</x:v>
      </x:c>
      <x:c r="D38" s="16" t="str">
        <x:v>https://g-man-comics.com/taranis-the-thunderlord/
https://www.firstcomicsnews.com/look-at-all-the-homages-g-man-comics-homage-covers/</x:v>
      </x:c>
      <x:c r="E38" s="15" t="str"/>
    </x:row>
    <x:row r="39" ht="120" hidden="0" customHeight="1">
      <x:c r="A39" s="15" t="str">
        <x:v>CL-THOR337-0031</x:v>
      </x:c>
      <x:c r="B39" s="15" t="str">
        <x:v>Cover artwork</x:v>
      </x:c>
      <x:c r="C39" s="15" t="str">
        <x:v>Comic Vine’s Thor #337 homage list specifically includes the August 2011 Blood of the Lamb collected edition. The spear swing and sweeping energy arc echo Simonson’s layout, but the logo stays intact and the pose is not an exact trace. Retained as Partial because no artist or publisher statement confirming homage intent was located. Publisher distributor confirms the trade paperback, ISBN, Ryan Sook credit and August 23, 2011 book-market publication. Earlier use of this drawing has not been established. Exact full cover visually reviewed on October 20, 2026. No external whitespace, slab, bag or promotional surround. Native image retained without upscaling. The 2011 Image Firsts #1 is a different reprint designation and must not be confused with this collected edition. No separate duplicate editions added.</x:v>
      </x:c>
      <x:c r="D39" s="16" t="str">
        <x:v>https://www.simonandschuster.net/books/Magdalena-Volume-1/Nelson-Blake-II/9781607062066
https://comicvine.gamespot.com/profile/cbishop/lists/thor-337-homages-36/60992/</x:v>
      </x:c>
      <x:c r="E39" s="15" t="str"/>
    </x:row>
    <x:row r="40" ht="15" hidden="0" customHeight="1">
      <x:c r="A40" s="15" t="str">
        <x:v>Absolute Batman: Aldrin Aw / Dash Martin Thor #337 homage</x:v>
      </x:c>
      <x:c r="B40" s="15" t="str">
        <x:v>Not added</x:v>
      </x:c>
      <x:c r="C40" s="15" t="str"/>
      <x:c r="D40" s="16" t="str"/>
      <x:c r="E40" s="15" t="str"/>
    </x:row>
    <x:row r="41" ht="15" hidden="0" customHeight="1">
      <x:c r="A41" s="15" t="str">
        <x:v>Foreign Thor #337 editions, True Believers and other reprints</x:v>
      </x:c>
      <x:c r="B41" s="15" t="str">
        <x:v>Not added</x:v>
      </x:c>
      <x:c r="C41" s="15" t="str"/>
      <x:c r="D41" s="16" t="str"/>
      <x:c r="E41" s="15" t="str"/>
    </x:row>
    <x:row r="42" ht="24" hidden="0" customHeight="1">
      <x:c r="A42" s="15" t="str">
        <x:v>Do You Pooh? Amazing Oklahoma City Comic Con 2015 blue-background edition</x:v>
      </x:c>
      <x:c r="B42" s="15" t="str">
        <x:v>Not added</x:v>
      </x:c>
      <x:c r="C42" s="15" t="str"/>
      <x:c r="D42" s="16" t="str"/>
      <x:c r="E42" s="15" t="str"/>
    </x:row>
    <x:row r="43" ht="15" hidden="0" customHeight="1">
      <x:c r="A43" s="15" t="str">
        <x:v>Taranis #7 November 2026 variant</x:v>
      </x:c>
      <x:c r="B43" s="15" t="str">
        <x:v>Not added</x:v>
      </x:c>
      <x:c r="C43" s="15" t="str"/>
      <x:c r="D43" s="16" t="str"/>
      <x:c r="E43" s="15" t="str"/>
    </x:row>
    <x:row r="44" ht="60" hidden="0" customHeight="1">
      <x:c r="A44" s="15" t="str">
        <x:v>Upcoming review</x:v>
      </x:c>
      <x:c r="B44" s="15" t="str">
        <x:v>Reviewed 2026-10-20</x:v>
      </x:c>
      <x:c r="C44" s="15" t="str">
        <x:v>As of October 20, 2026, the verified forthcoming exact-target homage is Chainkata #1, Marco Itri LeapsLair exclusive, solicited for November 18, 2026 and limited to 500 copies. The retailer explicitly names Thor #337 and Luma. Publication and retailer fulfillment timing remain subject to change. Thor #800 and the Stitch holiday cover are already published. No other forthcoming exact-target comic cover was verified.</x:v>
      </x:c>
      <x:c r="D44" s="16" t="str"/>
      <x:c r="E44" s="15" t="str"/>
    </x:row>
  </x:sheetData>
  <x:hyperlinks>
    <x:hyperlink xmlns:r="http://schemas.openxmlformats.org/officeDocument/2006/relationships" ref="D2" r:id="R88d5211f24044c90"/>
    <x:hyperlink xmlns:r="http://schemas.openxmlformats.org/officeDocument/2006/relationships" ref="D3" r:id="R6cabf875fc0640ec"/>
    <x:hyperlink xmlns:r="http://schemas.openxmlformats.org/officeDocument/2006/relationships" ref="D4" r:id="Rac0ba6d993834131"/>
    <x:hyperlink xmlns:r="http://schemas.openxmlformats.org/officeDocument/2006/relationships" ref="D5" r:id="Rb9eefef60dd84d55"/>
    <x:hyperlink xmlns:r="http://schemas.openxmlformats.org/officeDocument/2006/relationships" ref="D6" r:id="R2605b596ad7847a0"/>
    <x:hyperlink xmlns:r="http://schemas.openxmlformats.org/officeDocument/2006/relationships" ref="D7" r:id="R44d4f2af46134736"/>
    <x:hyperlink xmlns:r="http://schemas.openxmlformats.org/officeDocument/2006/relationships" ref="D8" r:id="Rb959bbbfee054fec"/>
    <x:hyperlink xmlns:r="http://schemas.openxmlformats.org/officeDocument/2006/relationships" ref="D9" r:id="Rb9e079078d924a63"/>
    <x:hyperlink xmlns:r="http://schemas.openxmlformats.org/officeDocument/2006/relationships" ref="D10" r:id="Rc89c2f2b0fcc4973"/>
    <x:hyperlink xmlns:r="http://schemas.openxmlformats.org/officeDocument/2006/relationships" ref="D11" r:id="R6a708328f0964b9a"/>
    <x:hyperlink xmlns:r="http://schemas.openxmlformats.org/officeDocument/2006/relationships" ref="D12" r:id="R4706f5ac4a054f8e"/>
    <x:hyperlink xmlns:r="http://schemas.openxmlformats.org/officeDocument/2006/relationships" ref="D13" r:id="Rb5660b6281db44d8"/>
    <x:hyperlink xmlns:r="http://schemas.openxmlformats.org/officeDocument/2006/relationships" ref="D14" r:id="Rff1b6312c1124ac4"/>
    <x:hyperlink xmlns:r="http://schemas.openxmlformats.org/officeDocument/2006/relationships" ref="D15" r:id="R11959a73b1a34e1d"/>
    <x:hyperlink xmlns:r="http://schemas.openxmlformats.org/officeDocument/2006/relationships" ref="D16" r:id="R4c52eecbe8404be8"/>
    <x:hyperlink xmlns:r="http://schemas.openxmlformats.org/officeDocument/2006/relationships" ref="D17" r:id="Rd16f1306483e4647"/>
    <x:hyperlink xmlns:r="http://schemas.openxmlformats.org/officeDocument/2006/relationships" ref="D18" r:id="R6679d8194b864783"/>
    <x:hyperlink xmlns:r="http://schemas.openxmlformats.org/officeDocument/2006/relationships" ref="D19" r:id="Rc09a8c5ad9e14805"/>
    <x:hyperlink xmlns:r="http://schemas.openxmlformats.org/officeDocument/2006/relationships" ref="D20" r:id="R4938a4f6ff1d4731"/>
    <x:hyperlink xmlns:r="http://schemas.openxmlformats.org/officeDocument/2006/relationships" ref="D21" r:id="R82d37ce4b6644cbb"/>
    <x:hyperlink xmlns:r="http://schemas.openxmlformats.org/officeDocument/2006/relationships" ref="D22" r:id="R551dc5d78f674236"/>
    <x:hyperlink xmlns:r="http://schemas.openxmlformats.org/officeDocument/2006/relationships" ref="D23" r:id="Ree1ed94324a64558"/>
    <x:hyperlink xmlns:r="http://schemas.openxmlformats.org/officeDocument/2006/relationships" ref="D24" r:id="R8c6c815b35a34e8a"/>
    <x:hyperlink xmlns:r="http://schemas.openxmlformats.org/officeDocument/2006/relationships" ref="D25" r:id="R6d5033e74e274ba2"/>
    <x:hyperlink xmlns:r="http://schemas.openxmlformats.org/officeDocument/2006/relationships" ref="D26" r:id="Rfe000c9f176c4b89"/>
    <x:hyperlink xmlns:r="http://schemas.openxmlformats.org/officeDocument/2006/relationships" ref="D27" r:id="Re7eeefd5f115431c"/>
    <x:hyperlink xmlns:r="http://schemas.openxmlformats.org/officeDocument/2006/relationships" ref="D28" r:id="R7ab774cb4165487e"/>
    <x:hyperlink xmlns:r="http://schemas.openxmlformats.org/officeDocument/2006/relationships" ref="D29" r:id="Rddaa0108a8e346a3"/>
    <x:hyperlink xmlns:r="http://schemas.openxmlformats.org/officeDocument/2006/relationships" ref="D30" r:id="R031a394254344c01"/>
    <x:hyperlink xmlns:r="http://schemas.openxmlformats.org/officeDocument/2006/relationships" ref="D31" r:id="R1a815c70a9c54b4d"/>
    <x:hyperlink xmlns:r="http://schemas.openxmlformats.org/officeDocument/2006/relationships" ref="D32" r:id="Rc97a7a33367b48e9"/>
    <x:hyperlink xmlns:r="http://schemas.openxmlformats.org/officeDocument/2006/relationships" ref="D33" r:id="Rf7c06590ba07459a"/>
    <x:hyperlink xmlns:r="http://schemas.openxmlformats.org/officeDocument/2006/relationships" ref="D34" r:id="R59748893147f4653"/>
    <x:hyperlink xmlns:r="http://schemas.openxmlformats.org/officeDocument/2006/relationships" ref="D35" r:id="R9034f0b09d9a4ba1"/>
    <x:hyperlink xmlns:r="http://schemas.openxmlformats.org/officeDocument/2006/relationships" ref="D36" r:id="R31b0f7b85d42427e"/>
    <x:hyperlink xmlns:r="http://schemas.openxmlformats.org/officeDocument/2006/relationships" ref="D37" r:id="Ree4c1ad277cd4ab7"/>
    <x:hyperlink xmlns:r="http://schemas.openxmlformats.org/officeDocument/2006/relationships" ref="D38" r:id="R0c3f7592fa3749da"/>
    <x:hyperlink xmlns:r="http://schemas.openxmlformats.org/officeDocument/2006/relationships" ref="D39" r:id="Re072a02a8cce4521"/>
    <x:hyperlink xmlns:r="http://schemas.openxmlformats.org/officeDocument/2006/relationships" ref="D40" r:id="Rc776870edf5448fa"/>
    <x:hyperlink xmlns:r="http://schemas.openxmlformats.org/officeDocument/2006/relationships" ref="D41" r:id="R3c92fa694c5e4bdf"/>
    <x:hyperlink xmlns:r="http://schemas.openxmlformats.org/officeDocument/2006/relationships" ref="D42" r:id="Rab034caf592045a1"/>
    <x:hyperlink xmlns:r="http://schemas.openxmlformats.org/officeDocument/2006/relationships" ref="D43" r:id="Re839ddf865c848c6"/>
    <x:hyperlink xmlns:r="http://schemas.openxmlformats.org/officeDocument/2006/relationships" ref="D44" r:id="Rc498c76538724efb"/>
  </x:hyperlinks>
  <x:pageMargins left="0.7" right="0.7" top="0.75" bottom="0.75" header="0.3" footer="0.3"/>
</x:worksheet>
</file>

<file path=xl/worksheets/sheet4.xml><?xml version="1.0" encoding="utf-8"?>
<x:worksheet xmlns:x="http://schemas.openxmlformats.org/spreadsheetml/2006/main">
  <x:sheetViews>
    <x:sheetView showGridLines="1" workbookViewId="0"/>
  </x:sheetViews>
  <x:sheetFormatPr defaultColWidth="8.6796875" defaultRowHeight="15"/>
  <x:cols>
    <x:col min="1" max="1" width="22" hidden="0" customWidth="1"/>
    <x:col min="2" max="2" width="100" hidden="0" customWidth="1"/>
  </x:cols>
  <x:sheetData>
    <x:row r="1" ht="15" hidden="0">
      <x:c r="A1" s="8" t="s">
        <x:v>84</x:v>
      </x:c>
      <x:c r="B1" s="8" t="s">
        <x:v>85</x:v>
      </x:c>
    </x:row>
    <x:row r="2" ht="15" hidden="0" customHeight="1">
      <x:c r="A2" s="10" t="s">
        <x:v>0</x:v>
      </x:c>
      <x:c r="B2" s="15" t="str">
        <x:v>Stable row ID, CL-THOR337-NNNN.</x:v>
      </x:c>
    </x:row>
    <x:row r="3" ht="15" hidden="0">
      <x:c r="A3" s="10" t="s">
        <x:v>1</x:v>
      </x:c>
      <x:c r="B3" s="2" t="s">
        <x:v>86</x:v>
      </x:c>
    </x:row>
    <x:row r="4" ht="15" hidden="0">
      <x:c r="A4" s="10" t="s">
        <x:v>2</x:v>
      </x:c>
      <x:c r="B4" s="2" t="s">
        <x:v>87</x:v>
      </x:c>
    </x:row>
    <x:row r="5" ht="15" hidden="0">
      <x:c r="A5" s="10" t="s">
        <x:v>3</x:v>
      </x:c>
      <x:c r="B5" s="2" t="s">
        <x:v>88</x:v>
      </x:c>
    </x:row>
    <x:row r="6" ht="15" hidden="0">
      <x:c r="A6" s="10" t="s">
        <x:v>4</x:v>
      </x:c>
      <x:c r="B6" s="2" t="s">
        <x:v>89</x:v>
      </x:c>
    </x:row>
    <x:row r="7" ht="15" hidden="0">
      <x:c r="A7" s="10" t="s">
        <x:v>5</x:v>
      </x:c>
      <x:c r="B7" s="2" t="s">
        <x:v>90</x:v>
      </x:c>
    </x:row>
    <x:row r="8" ht="15" hidden="0">
      <x:c r="A8" s="10" t="s">
        <x:v>6</x:v>
      </x:c>
      <x:c r="B8" s="2" t="s">
        <x:v>91</x:v>
      </x:c>
    </x:row>
    <x:row r="9" ht="23.850000381469727" hidden="0">
      <x:c r="A9" s="10" t="s">
        <x:v>7</x:v>
      </x:c>
      <x:c r="B9" s="2" t="s">
        <x:v>92</x:v>
      </x:c>
    </x:row>
    <x:row r="10" ht="15" hidden="0">
      <x:c r="A10" s="10" t="s">
        <x:v>8</x:v>
      </x:c>
      <x:c r="B10" s="2" t="s">
        <x:v>93</x:v>
      </x:c>
    </x:row>
    <x:row r="11" ht="15" hidden="0">
      <x:c r="A11" s="10" t="s">
        <x:v>9</x:v>
      </x:c>
      <x:c r="B11" s="2" t="s">
        <x:v>94</x:v>
      </x:c>
    </x:row>
    <x:row r="12" ht="15" hidden="0">
      <x:c r="A12" s="10" t="s">
        <x:v>10</x:v>
      </x:c>
      <x:c r="B12" s="2" t="s">
        <x:v>95</x:v>
      </x:c>
    </x:row>
    <x:row r="13" ht="15" hidden="0">
      <x:c r="A13" s="10" t="s">
        <x:v>11</x:v>
      </x:c>
      <x:c r="B13" s="2" t="s">
        <x:v>96</x:v>
      </x:c>
    </x:row>
    <x:row r="14" ht="15" hidden="0">
      <x:c r="A14" s="10" t="s">
        <x:v>12</x:v>
      </x:c>
      <x:c r="B14" s="2" t="s">
        <x:v>97</x:v>
      </x:c>
    </x:row>
    <x:row r="15" ht="15" hidden="0">
      <x:c r="A15" s="10" t="s">
        <x:v>13</x:v>
      </x:c>
      <x:c r="B15" s="2" t="s">
        <x:v>98</x:v>
      </x:c>
    </x:row>
    <x:row r="16" ht="15" hidden="0">
      <x:c r="A16" s="10" t="s">
        <x:v>14</x:v>
      </x:c>
      <x:c r="B16" s="2" t="s">
        <x:v>99</x:v>
      </x:c>
    </x:row>
    <x:row r="17" ht="15" hidden="0" customHeight="1">
      <x:c r="A17" s="10" t="s">
        <x:v>15</x:v>
      </x:c>
      <x:c r="B17" s="15" t="str">
        <x:v>Evidence tying the cover to Thor #337. Reused artwork and indirect references are identified explicitly.</x:v>
      </x:c>
    </x:row>
    <x:row r="18" ht="15" hidden="0">
      <x:c r="A18" s="10" t="s">
        <x:v>16</x:v>
      </x:c>
      <x:c r="B18" s="2" t="s">
        <x:v>100</x:v>
      </x:c>
    </x:row>
    <x:row r="19" ht="24" hidden="0" customHeight="1">
      <x:c r="A19" s="10" t="s">
        <x:v>17</x:v>
      </x:c>
      <x:c r="B19" s="15" t="str">
        <x:v>Verified = exact cover and target supported by reviewed edition-specific sources. Partial = remaining attribution, edition or target uncertainty. Visual resemblance alone does not establish creator confirmation.</x:v>
      </x:c>
    </x:row>
    <x:row r="20" ht="15" hidden="0">
      <x:c r="A20" s="10" t="s">
        <x:v>18</x:v>
      </x:c>
      <x:c r="B20" s="2" t="s">
        <x:v>101</x:v>
      </x:c>
    </x:row>
    <x:row r="21" ht="15" hidden="0">
      <x:c r="A21" s="10" t="s">
        <x:v>19</x:v>
      </x:c>
      <x:c r="B21" s="2" t="s">
        <x:v>102</x:v>
      </x:c>
    </x:row>
    <x:row r="22" ht="15" hidden="0" customHeight="1">
      <x:c r="A22" s="10" t="s">
        <x:v>20</x:v>
      </x:c>
      <x:c r="B22" s="15" t="str">
        <x:v>Best available exact-edition image. Native scan limitations are recorded in Collector Notes.</x:v>
      </x:c>
    </x:row>
    <x:row r="23" ht="15" hidden="0" customHeight="1">
      <x:c r="A23" s="10" t="s">
        <x:v>21</x:v>
      </x:c>
      <x:c r="B23" s="15" t="str">
        <x:v>Verified artist account when documented; otherwise explicitly unknown.</x:v>
      </x:c>
    </x:row>
    <x:row r="24" ht="15" hidden="0">
      <x:c r="A24" s="10" t="s">
        <x:v>22</x:v>
      </x:c>
      <x:c r="B24" s="2" t="s">
        <x:v>103</x:v>
      </x:c>
    </x:row>
    <x:row r="25" ht="15" hidden="0">
      <x:c r="A25" s="10" t="s">
        <x:v>23</x:v>
      </x:c>
      <x:c r="B25" s="2" t="s">
        <x:v>104</x:v>
      </x:c>
    </x:row>
  </x:sheetData>
  <x:pageMargins left="0.7" right="0.7" top="0.75" bottom="0.75" header="0.3" footer="0.3"/>
</x:worksheet>
</file>