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36473ac8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407f9bf628748b7"/>
    <x:sheet xmlns:r="http://schemas.openxmlformats.org/officeDocument/2006/relationships" name="Catalog" sheetId="2" r:id="R4bb91713fda94f17"/>
    <x:sheet xmlns:r="http://schemas.openxmlformats.org/officeDocument/2006/relationships" name="Research Log" sheetId="3" r:id="Ra3f0d00682864d27"/>
    <x:sheet xmlns:r="http://schemas.openxmlformats.org/officeDocument/2006/relationships" name="Data Dictionary" sheetId="4" r:id="Rcbde61ed247d43e7"/>
  </x:sheets>
</x:workbook>
</file>

<file path=xl/sharedStrings.xml><?xml version="1.0" encoding="utf-8"?>
<x:sst xmlns:x="http://schemas.openxmlformats.org/spreadsheetml/2006/main">
  <x:si>
    <x:t xml:space="preserve">Punisher #1 (1986)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</x:si>
  <x:si>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</x:si>
  <x:si>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</x:si>
  <x:si>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</x:si>
  <x:si>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</x:si>
  <x:si>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</x:si>
  <x:si>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</x:si>
  <x:si>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</x:si>
  <x:si>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</x:si>
  <x:si>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</x:si>
  <x:si>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</x:si>
  <x:si>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</x:si>
  <x:si>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</x:si>
  <x:si>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</x:si>
  <x:si>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% Verified</x:t>
  </x:si>
  <x:si>
    <x:t xml:space="preserve">Records by publisher</x:t>
  </x:si>
  <x:si>
    <x:t xml:space="preserve">American Mythology</x:t>
  </x:si>
  <x:si>
    <x:t xml:space="preserve">Bad Idea</x:t>
  </x:si>
  <x:si>
    <x:t xml:space="preserve">Coffin Comics</x:t>
  </x:si>
  <x:si>
    <x:t xml:space="preserve">Dynamite</x:t>
  </x:si>
  <x:si>
    <x:t xml:space="preserve">Marvel Comics</x:t>
  </x:si>
  <x:si>
    <x:t xml:space="preserve">Source Point Press</x:t>
  </x:si>
  <x:si>
    <x:t xml:space="preserve">TidalWave Productions</x:t>
  </x:si>
  <x:si>
    <x:t xml:space="preserve">UDON</x:t>
  </x:si>
  <x:si>
    <x:t xml:space="preserve">Valiant</x:t>
  </x:si>
  <x:si>
    <x:t xml:space="preserve">Records by decade</x:t>
  </x:si>
  <x:si>
    <x:t xml:space="preserve">2000s</x:t>
  </x:si>
  <x:si>
    <x:t xml:space="preserve">2010s</x:t>
  </x:si>
  <x:si>
    <x:t xml:space="preserve">2020s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</x:si>
  <x:si>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</x:si>
  <x:si>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</x:si>
  <x:si>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</x:si>
  <x:si>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</x:si>
  <x:si>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</x:si>
  <x:si>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</x:si>
  <x:si>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</x:si>
  <x:si>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</x:si>
  <x:si>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</x:si>
  <x:si>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</x:si>
  <x:si>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</x:si>
  <x:si>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</x:si>
  <x:si>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</x:si>
  <x:si>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</x:si>
  <x:si>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</x:si>
  <x:si>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</x:si>
  <x:si>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</x:si>
  <x:si>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</x:si>
  <x:si>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</x:si>
  <x:si>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</x:si>
  <x:si>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</x:si>
  <x:si>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</x:si>
  <x:si>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</x:si>
  <x:si>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</x:si>
  <x:si>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</x:si>
  <x:si>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</x:si>
  <x:si>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</x:si>
  <x:si>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</x:si>
  <x:si>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</x:si>
  <x:si>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</x:si>
  <x:si>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</x:si>
  <x:si>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</x:si>
  <x:si>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</x:si>
  <x:si>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</x:si>
  <x:si>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</x:si>
  <x:si>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</x:si>
  <x:si>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</x:si>
  <x:si>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12083 (19 items)</x:t>
  </x:si>
  <x:si>
    <x:t xml:space="preserve">Source</x:t>
  </x:si>
  <x:si>
    <x:t xml:space="preserve">User-supplied PDF print of the list (Oct 13, 2026); card links parsed from the PDF.</x:t>
  </x:si>
  <x:si>
    <x:t xml:space="preserve">https://leagueofcomicgeeks.com/profile/galko/lists/12083/cover-homage-the-punisher-1-1986</x:t>
  </x:si>
  <x:si>
    <x:t xml:space="preserve">The Punisher #1 (1985/86) direct, Canadian and Newsstand editions</x:t>
  </x:si>
  <x:si>
    <x:t xml:space="preserve">Excluded</x:t>
  </x:si>
  <x:si>
    <x:t xml:space="preserve">The original issue and its editions.</x:t>
  </x:si>
  <x:si>
    <x:t xml:space="preserve">https://leagueofcomicgeeks.com/comic/3280836/the-punisher-1</x:t>
  </x:si>
  <x:si>
    <x:t xml:space="preserve">True Believers: Marvel Knights 20th Anniversary - Punisher by Grant &amp; Zeck #1 (2018)</x:t>
  </x:si>
  <x:si>
    <x:t xml:space="preserve">Reprint reusing the original cover art.</x:t>
  </x:si>
  <x:si>
    <x:t xml:space="preserve">https://leagueofcomicgeeks.com/comic/6159609/true-believers-marvel-knights-20th-anniversary-punisher-by-grant-zeck-1</x:t>
  </x:si>
  <x:si>
    <x:t xml:space="preserve">The Punisher #1 Facsimile Edition (2026) main cover</x:t>
  </x:si>
  <x:si>
    <x:t xml:space="preserve">Facsimile reprint of the original cover.</x:t>
  </x:si>
  <x:si>
    <x:t xml:space="preserve">https://13thdimension.com/two-major-punisher-facsimile-editions-coming-in-february/</x:t>
  </x:si>
  <x:si>
    <x:t xml:space="preserve">The Punisher #1 Facsimile Edition (2026) Carlo Pagulayan variant (Cover D incentive)</x:t>
  </x:si>
  <x:si>
    <x:t xml:space="preserve">Watchlist</x:t>
  </x:si>
  <x:si>
    <x:t xml:space="preserve">New variant art on the facsimile; no source calls it a homage.</x:t>
  </x:si>
  <x:si>
    <x:t xml:space="preserve">https://www.midtowncomics.com/p/2503300-punisher-1-cover-d-facsimile-edition-incentive-carlo-pagulayan-variant-cover</x:t>
  </x:si>
  <x:si>
    <x:t xml:space="preserve">View the cover; add if it restages the Zeck gunfight.</x:t>
  </x:si>
  <x:si>
    <x:t xml:space="preserve">Pulls-this-week sidebar items in the PDF (TMNT #23, Transformers #37, Doom All-On-One #1)</x:t>
  </x:si>
  <x:si>
    <x:t xml:space="preserve">Page sidebar, not list items.</x:t>
  </x:si>
  <x:si>
    <x:t xml:space="preserve">Ordained #0 Rudy Ao 'Punisher #1 homage' exclusive</x:t>
  </x:si>
  <x:si>
    <x:t xml:space="preserve">Added (Needs Review)</x:t>
  </x:si>
  <x:si>
    <x:t xml:space="preserve">Retailers name 'Punisher #1' but not the year.</x:t>
  </x:si>
  <x:si>
    <x:t xml:space="preserve">https://www.blacksabercomics.com/products/ordained-0-exclusive-by-rudy-ao-punisher-1-homage-ltd-to-1000-1st-print</x:t>
  </x:si>
  <x:si>
    <x:t xml:space="preserve">Check the cover image; move to 1987 catalog if it shows the fire-escape pose.</x:t>
  </x:si>
  <x:si>
    <x:t xml:space="preserve">FAME: Eminem Ciao Cacau Punisher #1 Homage 'Rapboy' variant</x:t>
  </x:si>
  <x:si>
    <x:t xml:space="preserve">Single retailer title; page now 404s; year not stated.</x:t>
  </x:si>
  <x:si>
    <x:t xml:space="preserve">https://fandomcomicshop.com/products/fame-eminem-ciao-cacau-punisher-1-homage-rapboy-variant-comic-book-tidal-wave-biography-copy-copy</x:t>
  </x:si>
  <x:si>
    <x:t xml:space="preserve">Confirm release and target.</x:t>
  </x:si>
  <x:si>
    <x:t xml:space="preserve">Mega Man X #1 and #2 Top Shelf Jimbo Salgado variants ('Punisher Homage')</x:t>
  </x:si>
  <x:si>
    <x:t xml:space="preserve">Retailer labels them Punisher homages but not which issue; likely continue the 1986 mini (#2/#3 covers).</x:t>
  </x:si>
  <x:si>
    <x:t xml:space="preserve">https://topshelfcomic.com/collections/frontpage</x:t>
  </x:si>
  <x:si>
    <x:t xml:space="preserve">View covers; add here only if they restage Punisher #1.</x:t>
  </x:si>
  <x:si>
    <x:t xml:space="preserve">Ordained #1 Ito 4th print Top Shelf variant ('Punisher Homage')</x:t>
  </x:si>
  <x:si>
    <x:t xml:space="preserve">Retailer label names the character only.</x:t>
  </x:si>
  <x:si>
    <x:t xml:space="preserve">View cover.</x:t>
  </x:si>
  <x:si>
    <x:t xml:space="preserve">The Punisher #2 (2009) regular cover - 'tribute to Mike Zeck'</x:t>
  </x:si>
  <x:si>
    <x:t xml:space="preserve">Blog says #2 pays tribute to Zeck but not which cover.</x:t>
  </x:si>
  <x:si>
    <x:t xml:space="preserve">https://earthsmightiestblog.com/punisher-1-2009/</x:t>
  </x:si>
  <x:si>
    <x:t xml:space="preserve">View cover; galko doesn't list it.</x:t>
  </x:si>
  <x:si>
    <x:t xml:space="preserve">Predator vs. Punisher #1 Cover B Leinil Francis Yu Homage Variant (on sale Nov 2026)</x:t>
  </x:si>
  <x:si>
    <x:t xml:space="preserve">Upcoming, but Marvel says it homages Amazing Spider-Man #129, not Punisher #1.</x:t>
  </x:si>
  <x:si>
    <x:t xml:space="preserve">https://www.comicsbeat.com/sdcc-26-predator-vs-punisher-explodes-onto-shelves-in-november/</x:t>
  </x:si>
  <x:si>
    <x:t xml:space="preserve">Belongs in an ASM #129 catalog.</x:t>
  </x:si>
  <x:si>
    <x:t xml:space="preserve">The Punisher #1 (2018) Clayton Crain Scorpion Comics exclusive</x:t>
  </x:si>
  <x:si>
    <x:t xml:space="preserve">ASM #129 homage.</x:t>
  </x:si>
  <x:si>
    <x:t xml:space="preserve">https://www.comicspriceguide.com/titles/the-punisher/1-SCORP/pkrxcxx</x:t>
  </x:si>
  <x:si>
    <x:t xml:space="preserve">Upcoming-homage sweep (Oct 19, 2026)</x:t>
  </x:si>
  <x:si>
    <x:t xml:space="preserve">Searched</x:t>
  </x:si>
  <x:si>
    <x:t xml:space="preserve">No solicited/upcoming homage of Punisher #1 (1986) found in Marvel solicits, retailer exclusives, or press through Dec 2026.</x:t>
  </x:si>
  <x:si>
    <x:t xml:space="preserve">Field</x:t>
  </x:si>
  <x:si>
    <x:t xml:space="preserve">Description</x:t>
  </x:si>
  <x:si>
    <x:t xml:space="preserve">Allowed values / example</x:t>
  </x:si>
  <x:si>
    <x:t xml:space="preserve">Stable record ID.</x:t>
  </x:si>
  <x:si>
    <x:t xml:space="preserve">CL-PUN86-0001</x:t>
  </x:si>
  <x:si>
    <x:t xml:space="preserve">Cover name as solicited/LCG; versions of one artwork are consolidated.</x:t>
  </x:si>
  <x:si>
    <x:t xml:space="preserve">e.g. Trade + Virgin</x:t>
  </x:si>
  <x:si>
    <x:t xml:space="preserve">The original cover being homaged.</x:t>
  </x:si>
  <x:si>
    <x:t xml:space="preserve">The Punisher #1 (1986, Mike Zeck &amp; Phil Zimelman)</x:t>
  </x:si>
  <x:si>
    <x:t xml:space="preserve">Direct restaging vs. parody/character swap.</x:t>
  </x:si>
  <x:si>
    <x:t xml:space="preserve">Direct homage | Parody / homage | Swipe / reference</x:t>
  </x:si>
  <x:si>
    <x:t xml:space="preserve">Stated print run or incentive ratio.</x:t>
  </x:si>
  <x:si>
    <x:t xml:space="preserve">1:25, Ltd 1,000</x:t>
  </x:si>
  <x:si>
    <x:t xml:space="preserve">On-sale date (LCG/retailer).</x:t>
  </x:si>
  <x:si>
    <x:t xml:space="preserve">YYYY-MM-DD</x:t>
  </x:si>
  <x:si>
    <x:t xml:space="preserve">User's ownership status.</x:t>
  </x:si>
  <x:si>
    <x:t xml:space="preserve">Not Owned | Owned | Wishlist</x:t>
  </x:si>
  <x:si>
    <x:t xml:space="preserve">Show | Hide (Needs Review rows default to Hide)</x:t>
  </x:si>
  <x:si>
    <x:t xml:space="preserve">Verified | Partial | Needs Review</x:t>
  </x:si>
  <x:si>
    <x:t xml:space="preserve">Release state.</x:t>
  </x:si>
  <x:si>
    <x:t xml:space="preserve">Published | Solicited/Upcoming</x:t>
  </x:si>
  <x:si>
    <x:t xml:space="preserve">Pass that added the row.</x:t>
  </x:si>
  <x:si>
    <x:t xml:space="preserve">Deep search 2026-10-19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</x:si>
</x:sst>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yyyy-mm-dd"/>
    <x:numFmt numFmtId="201" formatCode="0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8D7DA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1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5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1" fillId="5" borderId="1" xfId="0" applyNumberFormat="1" applyFont="1" applyFill="1" applyBorder="1" applyAlignment="1">
      <x:alignment horizontal="general" vertical="top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7" fillId="2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7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CCFFFF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6b54df0104d8f" /><Relationship Type="http://schemas.openxmlformats.org/officeDocument/2006/relationships/theme" Target="/xl/theme/theme1.xml" Id="R2b6e585afd0040c8" /><Relationship Type="http://schemas.openxmlformats.org/officeDocument/2006/relationships/sharedStrings" Target="/xl/sharedStrings.xml" Id="R1234770e0ae84e68" /><Relationship Type="http://schemas.openxmlformats.org/officeDocument/2006/relationships/worksheet" Target="/xl/worksheets/sheet1.xml" Id="R6407f9bf628748b7" /><Relationship Type="http://schemas.openxmlformats.org/officeDocument/2006/relationships/worksheet" Target="/xl/worksheets/sheet2.xml" Id="R4bb91713fda94f17" /><Relationship Type="http://schemas.openxmlformats.org/officeDocument/2006/relationships/worksheet" Target="/xl/worksheets/sheet3.xml" Id="Ra3f0d00682864d27" /><Relationship Type="http://schemas.openxmlformats.org/officeDocument/2006/relationships/worksheet" Target="/xl/worksheets/sheet4.xml" Id="Rcbde61ed247d43e7" /></Relationships>
</file>

<file path=xl/tables/table1.xml><?xml version="1.0" encoding="utf-8"?>
<x:table xmlns:x="http://schemas.openxmlformats.org/spreadsheetml/2006/main" id="1" name="PUN86Catalog" displayName="PUN86Catalog" ref="A1:AF13" headerRowCount="1" totalsRowCount="0" totalsRowShown="0">
  <x:autoFilter ref="A1:AF13"/>
  <x:tableColumns count="32">
    <x:tableColumn id="1" name="Catalog ID"/>
    <x:tableColumn id="2" name="Title"/>
    <x:tableColumn id="3" name="Issue"/>
    <x:tableColumn id="4" name="Year"/>
    <x:tableColumn id="5" name="Publisher"/>
    <x:tableColumn id="6" name="Cover Artist"/>
    <x:tableColumn id="7" name="Variant/Edition"/>
    <x:tableColumn id="8" name="Homage Target"/>
    <x:tableColumn id="9" name="Homage Type"/>
    <x:tableColumn id="10" name="Subject/Character"/>
    <x:tableColumn id="11" name="Exclusive/Retailer"/>
    <x:tableColumn id="12" name="Convention/Event"/>
    <x:tableColumn id="13" name="Print Run/Ratio"/>
    <x:tableColumn id="14" name="Format/Finish"/>
    <x:tableColumn id="15" name="Country/Language"/>
    <x:tableColumn id="16" name="Release Date"/>
    <x:tableColumn id="17" name="Ownership"/>
    <x:tableColumn id="18" name="Ownership Evidence"/>
    <x:tableColumn id="19" name="Website Visibility"/>
    <x:tableColumn id="20" name="Website Slug"/>
    <x:tableColumn id="21" name="Website Title"/>
    <x:tableColumn id="22" name="Short Description"/>
    <x:tableColumn id="23" name="Lineage/Reference Notes"/>
    <x:tableColumn id="24" name="Collector Notes"/>
    <x:tableColumn id="25" name="Verification Status"/>
    <x:tableColumn id="26" name="Primary Source URL"/>
    <x:tableColumn id="27" name="Secondary Source URL"/>
    <x:tableColumn id="28" name="Cover Image Source URL"/>
    <x:tableColumn id="29" name="Image Filename"/>
    <x:tableColumn id="30" name="Artist Instagram"/>
    <x:tableColumn id="31" name="Publication Status"/>
    <x:tableColumn id="32" name="Research Ad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6977914/starring-sonya-devereaux-3?variant=8673666" TargetMode="External" Id="R2e4f25e8888c4e0e" /><Relationship Type="http://schemas.openxmlformats.org/officeDocument/2006/relationships/hyperlink" Target="https://leagueofcomicgeeks.com/profile/galko/lists/12083/cover-homage-the-punisher-1-1986" TargetMode="External" Id="Rbd51e99beb214743" /><Relationship Type="http://schemas.openxmlformats.org/officeDocument/2006/relationships/hyperlink" Target="https://s3.amazonaws.com/comicgeeks/comics/covers/medium-8673666.jpg" TargetMode="External" Id="R6d247d40909a4ce6" /><Relationship Type="http://schemas.openxmlformats.org/officeDocument/2006/relationships/hyperlink" Target="https://leagueofcomicgeeks.com/comic/8272189/what-if-the-punisher-1" TargetMode="External" Id="Ra699e49d4bdf47f9" /><Relationship Type="http://schemas.openxmlformats.org/officeDocument/2006/relationships/hyperlink" Target="https://leagueofcomicgeeks.com/profile/galko/lists/12083/cover-homage-the-punisher-1-1986" TargetMode="External" Id="R1f1cf53e096147e8" /><Relationship Type="http://schemas.openxmlformats.org/officeDocument/2006/relationships/hyperlink" Target="https://s3.amazonaws.com/comicgeeks/comics/covers/medium-8272189.jpg" TargetMode="External" Id="R04723ece338741ba" /><Relationship Type="http://schemas.openxmlformats.org/officeDocument/2006/relationships/hyperlink" Target="https://leagueofcomicgeeks.com/comic/4200029/bloodshot-rising-spirit-1?variant=9292176" TargetMode="External" Id="Ra3310abed47444bb" /><Relationship Type="http://schemas.openxmlformats.org/officeDocument/2006/relationships/hyperlink" Target="https://leagueofcomicgeeks.com/profile/galko/lists/12083/cover-homage-the-punisher-1-1986" TargetMode="External" Id="R3e300663014a4c44" /><Relationship Type="http://schemas.openxmlformats.org/officeDocument/2006/relationships/hyperlink" Target="https://s3.amazonaws.com/comicgeeks/comics/covers/medium-9292176.jpg" TargetMode="External" Id="R8cb4feb3fd004257" /><Relationship Type="http://schemas.openxmlformats.org/officeDocument/2006/relationships/hyperlink" Target="https://leagueofcomicgeeks.com/comic/9561888/la-muerta-ascension-1?variant=6474615" TargetMode="External" Id="R12bd5af5ab6d4209" /><Relationship Type="http://schemas.openxmlformats.org/officeDocument/2006/relationships/hyperlink" Target="https://leagueofcomicgeeks.com/profile/galko/lists/12083/cover-homage-the-punisher-1-1986" TargetMode="External" Id="R3a5878ca2a3b4ec4" /><Relationship Type="http://schemas.openxmlformats.org/officeDocument/2006/relationships/hyperlink" Target="https://s3.amazonaws.com/comicgeeks/comics/covers/medium-6474615.jpg" TargetMode="External" Id="R55e0e0e93034404b" /><Relationship Type="http://schemas.openxmlformats.org/officeDocument/2006/relationships/hyperlink" Target="https://leagueofcomicgeeks.com/comic/4637675/good-boy-3?variant=9948700" TargetMode="External" Id="R5defde1e41f4488b" /><Relationship Type="http://schemas.openxmlformats.org/officeDocument/2006/relationships/hyperlink" Target="https://leagueofcomicgeeks.com/profile/galko/lists/12083/cover-homage-the-punisher-1-1986" TargetMode="External" Id="Rdf88319627694dd9" /><Relationship Type="http://schemas.openxmlformats.org/officeDocument/2006/relationships/hyperlink" Target="https://s3.amazonaws.com/comicgeeks/comics/covers/medium-9948700.jpg" TargetMode="External" Id="Rfa14789e3d6340ba" /><Relationship Type="http://schemas.openxmlformats.org/officeDocument/2006/relationships/hyperlink" Target="https://leagueofcomicgeeks.com/comic/6243652/cosmic-ghost-rider-1?variant=2923173" TargetMode="External" Id="Re6c9068a568a459e" /><Relationship Type="http://schemas.openxmlformats.org/officeDocument/2006/relationships/hyperlink" Target="https://leagueofcomicgeeks.com/profile/galko/lists/12083/cover-homage-the-punisher-1-1986" TargetMode="External" Id="R42c311d1fafc41a4" /><Relationship Type="http://schemas.openxmlformats.org/officeDocument/2006/relationships/hyperlink" Target="https://s3.amazonaws.com/comicgeeks/comics/covers/medium-2923173.jpg" TargetMode="External" Id="R2a535d4c12be4a17" /><Relationship Type="http://schemas.openxmlformats.org/officeDocument/2006/relationships/hyperlink" Target="https://leagueofcomicgeeks.com/comic/1782938/starfinder-angels-of-the-drift-1" TargetMode="External" Id="R08a0f3c5e17e4c13" /><Relationship Type="http://schemas.openxmlformats.org/officeDocument/2006/relationships/hyperlink" Target="https://leagueofcomicgeeks.com/profile/galko/lists/12083/cover-homage-the-punisher-1-1986" TargetMode="External" Id="Raf07198b3405423d" /><Relationship Type="http://schemas.openxmlformats.org/officeDocument/2006/relationships/hyperlink" Target="https://s3.amazonaws.com/comicgeeks/comics/covers/medium-1782938.jpg" TargetMode="External" Id="R491e1a09a8d44267" /><Relationship Type="http://schemas.openxmlformats.org/officeDocument/2006/relationships/hyperlink" Target="https://leagueofcomicgeeks.com/comic/4442085/punisher-red-band-1?variant=4538930" TargetMode="External" Id="R4678aa34493142df" /><Relationship Type="http://schemas.openxmlformats.org/officeDocument/2006/relationships/hyperlink" Target="https://comic-watch.com/news/lock-n-load-reread-reload-true-believers-frank-castle-is-back-in-punisher-red-band-1" TargetMode="External" Id="Re5f09e7a47bb4bd5" /><Relationship Type="http://schemas.openxmlformats.org/officeDocument/2006/relationships/hyperlink" Target="https://s3.amazonaws.com/comicgeeks/comics/covers/medium-4538930.jpg" TargetMode="External" Id="Rfc94d930dcbc403f" /><Relationship Type="http://schemas.openxmlformats.org/officeDocument/2006/relationships/hyperlink" Target="https://leagueofcomicgeeks.com/comic/4482399/mega-man-x-0?variant=9660983" TargetMode="External" Id="Rff7326a5d5d14e6b" /><Relationship Type="http://schemas.openxmlformats.org/officeDocument/2006/relationships/hyperlink" Target="https://topshelfcomic.com/collections/frontpage" TargetMode="External" Id="R6402cf9f98504483" /><Relationship Type="http://schemas.openxmlformats.org/officeDocument/2006/relationships/hyperlink" Target="https://s3.amazonaws.com/comicgeeks/comics/covers/medium-9660983.jpg" TargetMode="External" Id="R59eba3e40d884c99" /><Relationship Type="http://schemas.openxmlformats.org/officeDocument/2006/relationships/hyperlink" Target="https://www.blacksabercomics.com/products/ordained-0-exclusive-by-rudy-ao-punisher-1-homage-ltd-to-1000-1st-print" TargetMode="External" Id="R9ede9ab7938b4a17" /><Relationship Type="http://schemas.openxmlformats.org/officeDocument/2006/relationships/hyperlink" Target="https://www.blacksabercomics.com/products/ordained-0-exclusive-by-rudy-ao-punisher-1-homage-ltd-to-100-1st-print-raised-blood-edition" TargetMode="External" Id="R74b65999b0434782" /><Relationship Type="http://schemas.openxmlformats.org/officeDocument/2006/relationships/hyperlink" Target="https://www.blacksabercomics.com/cdn/shop/files/13A9C0BD-A487-4D86-8F6F-45ED476C65EF.jpg?v=1775604173" TargetMode="External" Id="R30ba8f8cf92b4048" /><Relationship Type="http://schemas.openxmlformats.org/officeDocument/2006/relationships/hyperlink" Target="https://fandomcomicshop.com/products/fame-eminem-ciao-cacau-punisher-1-homage-rapboy-variant-comic-book-tidal-wave-biography-copy-copy" TargetMode="External" Id="Rb741a152f8964e57" /><Relationship Type="http://schemas.openxmlformats.org/officeDocument/2006/relationships/hyperlink" Target="https://fandomcomicshop.com/products/fame-eminem-ciao-cacau-punisher-1-homage-rapboy-variant-comic-book-tidal-wave-biography-copy-copy" TargetMode="External" Id="R24852140088b4411" /><Relationship Type="http://schemas.openxmlformats.org/officeDocument/2006/relationships/table" Target="/xl/tables/table1.xml" Id="R100fddb6ac164d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2083/cover-homage-the-punisher-1-1986" TargetMode="External" Id="R0e0b552289764886" /><Relationship Type="http://schemas.openxmlformats.org/officeDocument/2006/relationships/hyperlink" Target="https://leagueofcomicgeeks.com/comic/3280836/the-punisher-1" TargetMode="External" Id="R242d6d1dad8745a7" /><Relationship Type="http://schemas.openxmlformats.org/officeDocument/2006/relationships/hyperlink" Target="https://leagueofcomicgeeks.com/comic/6159609/true-believers-marvel-knights-20th-anniversary-punisher-by-grant-zeck-1" TargetMode="External" Id="R37a4c3af98934bee" /><Relationship Type="http://schemas.openxmlformats.org/officeDocument/2006/relationships/hyperlink" Target="https://13thdimension.com/two-major-punisher-facsimile-editions-coming-in-february/" TargetMode="External" Id="Rad991c4b2ec54711" /><Relationship Type="http://schemas.openxmlformats.org/officeDocument/2006/relationships/hyperlink" Target="https://www.midtowncomics.com/p/2503300-punisher-1-cover-d-facsimile-edition-incentive-carlo-pagulayan-variant-cover" TargetMode="External" Id="R4ccc285caa4b4e8b" /><Relationship Type="http://schemas.openxmlformats.org/officeDocument/2006/relationships/hyperlink" Target="https://leagueofcomicgeeks.com/profile/galko/lists/12083/cover-homage-the-punisher-1-1986" TargetMode="External" Id="R345ad59ef73441c3" /><Relationship Type="http://schemas.openxmlformats.org/officeDocument/2006/relationships/hyperlink" Target="https://www.blacksabercomics.com/products/ordained-0-exclusive-by-rudy-ao-punisher-1-homage-ltd-to-1000-1st-print" TargetMode="External" Id="R90d26b8ca0f3419a" /><Relationship Type="http://schemas.openxmlformats.org/officeDocument/2006/relationships/hyperlink" Target="https://fandomcomicshop.com/products/fame-eminem-ciao-cacau-punisher-1-homage-rapboy-variant-comic-book-tidal-wave-biography-copy-copy" TargetMode="External" Id="R52eb5804bd3a4e97" /><Relationship Type="http://schemas.openxmlformats.org/officeDocument/2006/relationships/hyperlink" Target="https://topshelfcomic.com/collections/frontpage" TargetMode="External" Id="R556bf6193fab4cd7" /><Relationship Type="http://schemas.openxmlformats.org/officeDocument/2006/relationships/hyperlink" Target="https://topshelfcomic.com/collections/frontpage" TargetMode="External" Id="Re59211ecac194362" /><Relationship Type="http://schemas.openxmlformats.org/officeDocument/2006/relationships/hyperlink" Target="https://earthsmightiestblog.com/punisher-1-2009/" TargetMode="External" Id="R8a07e89cfa3447dc" /><Relationship Type="http://schemas.openxmlformats.org/officeDocument/2006/relationships/hyperlink" Target="https://www.comicsbeat.com/sdcc-26-predator-vs-punisher-explodes-onto-shelves-in-november/" TargetMode="External" Id="R232ecb0e508542a8" /><Relationship Type="http://schemas.openxmlformats.org/officeDocument/2006/relationships/hyperlink" Target="https://www.comicspriceguide.com/titles/the-punisher/1-SCORP/pkrxcxx" TargetMode="External" Id="R1d424d47e1814947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8" hidden="0" customWidth="1"/>
    <x:col min="2" max="2" width="12" hidden="0" customWidth="1"/>
  </x:cols>
  <x:sheetData>
    <x:row r="1" ht="19.700000762939453" hidden="0">
      <x:c r="A1" s="1" t="s">
        <x:v>0</x:v>
      </x:c>
    </x:row>
    <x:row r="2" ht="54" hidden="0" customHeight="1">
      <x:c r="A2" s="26" t="str">
        <x:v>Original: The Punisher #1 (1986), January 1986. Cover by Mike Zeck (drawing); Phil Zimelman (painted finish).</x:v>
      </x:c>
      <x:c r="B2" s="27"/>
    </x:row>
    <x:row r="3" ht="54" hidden="0" customHeight="1">
      <x:c r="A3" s="28" t="str">
        <x:v>Reviewed October 19, 2026. 11 distinct homage artworks; related editions remain in the catalog as references.</x:v>
      </x:c>
      <x:c r="B3" s="27"/>
    </x:row>
    <x:row r="4" ht="15" hidden="0">
      <x:c r="A4" s="4" t="s">
        <x:v>1</x:v>
      </x:c>
      <x:c r="B4" s="4" t="s">
        <x:v>2</x:v>
      </x:c>
    </x:row>
    <x:row r="5" ht="15" hidden="0">
      <x:c r="A5" s="5" t="s">
        <x:v>3</x:v>
      </x:c>
      <x:c r="B5" s="6" t="n">
        <x:f aca="0">COUNTA(Catalog!$A$2:$A$200)</x:f>
        <x:v>12</x:v>
      </x:c>
    </x:row>
    <x:row r="6" ht="15" hidden="0">
      <x:c r="A6" s="5" t="s">
        <x:v>4</x:v>
      </x:c>
      <x:c r="B6" s="6" t="n">
        <x:f aca="0">COUNTIF(Catalog!$Y$2:$Y$200,"Verified")</x:f>
        <x:v>11</x:v>
      </x:c>
    </x:row>
    <x:row r="7" ht="15" hidden="0">
      <x:c r="A7" s="5" t="s">
        <x:v>5</x:v>
      </x:c>
      <x:c r="B7" s="6" t="n">
        <x:f aca="0">COUNTIF(Catalog!$Y$2:$Y$200,"Partial")</x:f>
        <x:v>0</x:v>
      </x:c>
    </x:row>
    <x:row r="8" ht="15" hidden="0">
      <x:c r="A8" s="5" t="s">
        <x:v>6</x:v>
      </x:c>
      <x:c r="B8" s="6" t="n">
        <x:f aca="0">COUNTIF(Catalog!$Y$2:$Y$200,"Needs Review")</x:f>
        <x:v>1</x:v>
      </x:c>
    </x:row>
    <x:row r="9" ht="15" hidden="0">
      <x:c r="A9" s="5" t="s">
        <x:v>7</x:v>
      </x:c>
      <x:c r="B9" s="6" t="n">
        <x:f aca="0">COUNTIF(Catalog!$S$2:$S$200,"Show")</x:f>
        <x:v>11</x:v>
      </x:c>
    </x:row>
    <x:row r="10" ht="15" hidden="0">
      <x:c r="A10" s="5" t="s">
        <x:v>8</x:v>
      </x:c>
      <x:c r="B10" s="6" t="n">
        <x:f aca="0">COUNTIF(Catalog!$S$2:$S$200,"Hide")</x:f>
        <x:v>1</x:v>
      </x:c>
    </x:row>
    <x:row r="11" ht="15" hidden="0">
      <x:c r="A11" s="5" t="s">
        <x:v>9</x:v>
      </x:c>
      <x:c r="B11" s="6" t="n">
        <x:f aca="0">COUNTIF(Catalog!$AE$2:$AE$200,"Published")</x:f>
        <x:v>11</x:v>
      </x:c>
    </x:row>
    <x:row r="12" ht="15" hidden="0">
      <x:c r="A12" s="5" t="s">
        <x:v>10</x:v>
      </x:c>
      <x:c r="B12" s="6" t="n">
        <x:f aca="0">COUNTIF(Catalog!$AE$2:$AE$200,"Solicited/Upcoming")+COUNTIF(Catalog!$AE$2:$AE$200,"Coming Soon")</x:f>
        <x:v>0</x:v>
      </x:c>
    </x:row>
    <x:row r="13" ht="15" hidden="0">
      <x:c r="A13" s="5" t="s">
        <x:v>11</x:v>
      </x:c>
      <x:c r="B13" s="6" t="n">
        <x:f aca="0">COUNTIF(Catalog!$I$2:$I$200,"Direct homage")</x:f>
        <x:v>10</x:v>
      </x:c>
    </x:row>
    <x:row r="14" ht="15" hidden="0">
      <x:c r="A14" s="5" t="s">
        <x:v>12</x:v>
      </x:c>
      <x:c r="B14" s="6" t="n">
        <x:f aca="0">COUNTIF(Catalog!$I$2:$I$200,"Parody / homage")</x:f>
        <x:v>2</x:v>
      </x:c>
    </x:row>
    <x:row r="15" ht="15" hidden="0">
      <x:c r="A15" s="5" t="s">
        <x:v>13</x:v>
      </x:c>
      <x:c r="B15" s="6" t="n">
        <x:f aca="0">COUNTIFS(Catalog!$K$2:$K$200,"&lt;&gt;",Catalog!$K$2:$K$200,"&lt;&gt;Not documented in reviewed sources",Catalog!$K$2:$K$200,"&lt;&gt;Not applicable",Catalog!$K$2:$K$200,"&lt;&gt;No exclusive designation; regular solicited Marvel variant",Catalog!$K$2:$K$200,"&lt;&gt;No retailer-exclusive designation")</x:f>
        <x:v>7</x:v>
      </x:c>
    </x:row>
    <x:row r="16" ht="15" hidden="0">
      <x:c r="A16" s="5" t="str">
        <x:v>Records added this research pass</x:v>
      </x:c>
      <x:c r="B16" s="6" t="n">
        <x:f aca="0">COUNTIF(Catalog!$AF$2:$AF$200,"Deep search 2026-10-19")</x:f>
        <x:v>1</x:v>
      </x:c>
    </x:row>
    <x:row r="17" ht="15" hidden="0">
      <x:c r="A17" s="5" t="s">
        <x:v>14</x:v>
      </x:c>
      <x:c r="B17" s="7" t="n">
        <x:f aca="0">IF(B5=0,0,B6/B5)</x:f>
        <x:v>0.9166666666666666</x:v>
      </x:c>
    </x:row>
    <x:row r="19" ht="15" hidden="0">
      <x:c r="A19" s="8" t="s">
        <x:v>15</x:v>
      </x:c>
    </x:row>
    <x:row r="20" ht="15" hidden="0">
      <x:c r="A20" s="9" t="s">
        <x:v>16</x:v>
      </x:c>
      <x:c r="B20" s="9" t="n">
        <x:f aca="0">COUNTIF(Catalog!$E$2:$E$200,A20)</x:f>
        <x:v>1</x:v>
      </x:c>
    </x:row>
    <x:row r="21" ht="15" hidden="0">
      <x:c r="A21" s="9" t="s">
        <x:v>17</x:v>
      </x:c>
      <x:c r="B21" s="9" t="n">
        <x:f aca="0">COUNTIF(Catalog!$E$2:$E$200,A21)</x:f>
        <x:v>1</x:v>
      </x:c>
    </x:row>
    <x:row r="22" ht="15" hidden="0">
      <x:c r="A22" s="9" t="s">
        <x:v>18</x:v>
      </x:c>
      <x:c r="B22" s="9" t="n">
        <x:f aca="0">COUNTIF(Catalog!$E$2:$E$200,A22)</x:f>
        <x:v>1</x:v>
      </x:c>
    </x:row>
    <x:row r="23" ht="15" hidden="0">
      <x:c r="A23" s="9" t="s">
        <x:v>19</x:v>
      </x:c>
      <x:c r="B23" s="9" t="n">
        <x:f aca="0">COUNTIF(Catalog!$E$2:$E$200,A23)</x:f>
        <x:v>1</x:v>
      </x:c>
    </x:row>
    <x:row r="24" ht="15" hidden="0">
      <x:c r="A24" s="9" t="s">
        <x:v>20</x:v>
      </x:c>
      <x:c r="B24" s="9" t="n">
        <x:f aca="0">COUNTIF(Catalog!$E$2:$E$200,A24)</x:f>
        <x:v>3</x:v>
      </x:c>
    </x:row>
    <x:row r="25" ht="15" hidden="0">
      <x:c r="A25" s="9" t="s">
        <x:v>21</x:v>
      </x:c>
      <x:c r="B25" s="9" t="n">
        <x:f aca="0">COUNTIF(Catalog!$E$2:$E$200,A25)</x:f>
        <x:v>1</x:v>
      </x:c>
    </x:row>
    <x:row r="26" ht="15" hidden="0">
      <x:c r="A26" s="9" t="s">
        <x:v>22</x:v>
      </x:c>
      <x:c r="B26" s="9" t="n">
        <x:f aca="0">COUNTIF(Catalog!$E$2:$E$200,A26)</x:f>
        <x:v>1</x:v>
      </x:c>
    </x:row>
    <x:row r="27" ht="15" hidden="0">
      <x:c r="A27" s="9" t="s">
        <x:v>23</x:v>
      </x:c>
      <x:c r="B27" s="9" t="n">
        <x:f aca="0">COUNTIF(Catalog!$E$2:$E$200,A27)</x:f>
        <x:v>1</x:v>
      </x:c>
    </x:row>
    <x:row r="28" ht="15" hidden="0">
      <x:c r="A28" s="9" t="s">
        <x:v>24</x:v>
      </x:c>
      <x:c r="B28" s="9" t="n">
        <x:f aca="0">COUNTIF(Catalog!$E$2:$E$200,A28)</x:f>
        <x:v>1</x:v>
      </x:c>
    </x:row>
    <x:row r="30" ht="15" hidden="0">
      <x:c r="A30" s="8" t="s">
        <x:v>25</x:v>
      </x:c>
    </x:row>
    <x:row r="31" ht="15" hidden="0">
      <x:c r="A31" s="9" t="s">
        <x:v>26</x:v>
      </x:c>
      <x:c r="B31" s="9" t="n">
        <x:f aca="0">COUNTIFS(Catalog!$D$2:$D$200,"&gt;=2000",Catalog!$D$2:$D$200,"&lt;=2009")</x:f>
        <x:v>0</x:v>
      </x:c>
    </x:row>
    <x:row r="32" ht="15" hidden="0">
      <x:c r="A32" s="9" t="s">
        <x:v>27</x:v>
      </x:c>
      <x:c r="B32" s="9" t="n">
        <x:f aca="0">COUNTIFS(Catalog!$D$2:$D$200,"&gt;=2010",Catalog!$D$2:$D$200,"&lt;=2019")</x:f>
        <x:v>4</x:v>
      </x:c>
    </x:row>
    <x:row r="33" ht="15" hidden="0">
      <x:c r="A33" s="9" t="s">
        <x:v>28</x:v>
      </x:c>
      <x:c r="B33" s="9" t="n">
        <x:f aca="0">COUNTIFS(Catalog!$D$2:$D$200,"&gt;=2020",Catalog!$D$2:$D$200,"&lt;=2029")</x:f>
        <x:v>8</x:v>
      </x:c>
    </x:row>
    <x:row r="35">
      <x:c r="A35" t="str">
        <x:v>Additional publishers</x:v>
      </x:c>
    </x:row>
    <x:row r="36">
      <x:c r="A36" t="str">
        <x:v>G-Man Comics</x:v>
      </x:c>
      <x:c r="B36" t="n">
        <x:f>COUNTIF(Catalog!$E$2:$E$200,A36)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5" hidden="0" customWidth="1"/>
    <x:col min="2" max="2" width="30" hidden="0" customWidth="1"/>
    <x:col min="3" max="4" width="7" hidden="0" customWidth="1"/>
    <x:col min="5" max="6" width="22" hidden="0" customWidth="1"/>
    <x:col min="7" max="7" width="42" hidden="0" customWidth="1"/>
    <x:col min="8" max="8" width="30" hidden="0" customWidth="1"/>
    <x:col min="9" max="9" width="16" hidden="0" customWidth="1"/>
    <x:col min="10" max="10" width="24" hidden="0" customWidth="1"/>
    <x:col min="11" max="11" width="26" hidden="0" customWidth="1"/>
    <x:col min="12" max="12" width="14" hidden="0" customWidth="1"/>
    <x:col min="13" max="13" width="24" hidden="0" customWidth="1"/>
    <x:col min="14" max="14" width="22" hidden="0" customWidth="1"/>
    <x:col min="15" max="15" width="14" hidden="0" customWidth="1"/>
    <x:col min="16" max="16" width="12" hidden="0" customWidth="1"/>
    <x:col min="17" max="17" width="11" hidden="0" customWidth="1"/>
    <x:col min="18" max="18" width="16" hidden="0" customWidth="1"/>
    <x:col min="19" max="19" width="12" hidden="0" customWidth="1"/>
    <x:col min="20" max="20" width="40" hidden="0" customWidth="1"/>
    <x:col min="21" max="21" width="48" hidden="0" customWidth="1"/>
    <x:col min="22" max="23" width="60" hidden="0" customWidth="1"/>
    <x:col min="24" max="24" width="70" hidden="0" customWidth="1"/>
    <x:col min="25" max="25" width="13" hidden="0" customWidth="1"/>
    <x:col min="26" max="28" width="50" hidden="0" customWidth="1"/>
    <x:col min="29" max="29" width="22" hidden="0" customWidth="1"/>
    <x:col min="30" max="30" width="14" hidden="0" customWidth="1"/>
    <x:col min="31" max="31" width="16" hidden="0" customWidth="1"/>
    <x:col min="32" max="32" width="22" hidden="0" customWidth="1"/>
  </x:cols>
  <x:sheetData>
    <x:row r="1" ht="30" hidden="0" customHeight="1">
      <x:c r="A1" s="10" t="s">
        <x:v>29</x:v>
      </x:c>
      <x:c r="B1" s="10" t="s">
        <x:v>30</x:v>
      </x:c>
      <x:c r="C1" s="10" t="s">
        <x:v>31</x:v>
      </x:c>
      <x:c r="D1" s="10" t="s">
        <x:v>32</x:v>
      </x:c>
      <x:c r="E1" s="10" t="s">
        <x:v>33</x:v>
      </x:c>
      <x:c r="F1" s="10" t="s">
        <x:v>34</x:v>
      </x:c>
      <x:c r="G1" s="10" t="s">
        <x:v>35</x:v>
      </x:c>
      <x:c r="H1" s="10" t="s">
        <x:v>36</x:v>
      </x:c>
      <x:c r="I1" s="10" t="s">
        <x:v>37</x:v>
      </x:c>
      <x:c r="J1" s="10" t="s">
        <x:v>38</x:v>
      </x:c>
      <x:c r="K1" s="10" t="s">
        <x:v>39</x:v>
      </x:c>
      <x:c r="L1" s="10" t="s">
        <x:v>40</x:v>
      </x:c>
      <x:c r="M1" s="10" t="s">
        <x:v>41</x:v>
      </x:c>
      <x:c r="N1" s="10" t="s">
        <x:v>42</x:v>
      </x:c>
      <x:c r="O1" s="10" t="s">
        <x:v>43</x:v>
      </x:c>
      <x:c r="P1" s="10" t="s">
        <x:v>44</x:v>
      </x:c>
      <x:c r="Q1" s="10" t="s">
        <x:v>45</x:v>
      </x:c>
      <x:c r="R1" s="10" t="s">
        <x:v>46</x:v>
      </x:c>
      <x:c r="S1" s="10" t="s">
        <x:v>47</x:v>
      </x:c>
      <x:c r="T1" s="10" t="s">
        <x:v>48</x:v>
      </x:c>
      <x:c r="U1" s="10" t="s">
        <x:v>49</x:v>
      </x:c>
      <x:c r="V1" s="10" t="s">
        <x:v>50</x:v>
      </x:c>
      <x:c r="W1" s="10" t="s">
        <x:v>51</x:v>
      </x:c>
      <x:c r="X1" s="10" t="s">
        <x:v>52</x:v>
      </x:c>
      <x:c r="Y1" s="10" t="s">
        <x:v>53</x:v>
      </x:c>
      <x:c r="Z1" s="10" t="s">
        <x:v>54</x:v>
      </x:c>
      <x:c r="AA1" s="10" t="s">
        <x:v>55</x:v>
      </x:c>
      <x:c r="AB1" s="10" t="s">
        <x:v>56</x:v>
      </x:c>
      <x:c r="AC1" s="10" t="s">
        <x:v>57</x:v>
      </x:c>
      <x:c r="AD1" s="10" t="s">
        <x:v>58</x:v>
      </x:c>
      <x:c r="AE1" s="10" t="s">
        <x:v>59</x:v>
      </x:c>
      <x:c r="AF1" s="10" t="s">
        <x:v>60</x:v>
      </x:c>
    </x:row>
    <x:row r="2" ht="36" hidden="0" customHeight="1">
      <x:c r="A2" s="21" t="str">
        <x:v>CL-PUN86-0001</x:v>
      </x:c>
      <x:c r="B2" s="21" t="str">
        <x:v>Starring Sonya Devereaux: Debutante Desperado</x:v>
      </x:c>
      <x:c r="C2" s="21" t="str">
        <x:v>#1</x:v>
      </x:c>
      <x:c r="D2" s="20" t="n">
        <x:v>2017</x:v>
      </x:c>
      <x:c r="E2" s="21" t="str">
        <x:v>American Mythology</x:v>
      </x:c>
      <x:c r="F2" s="21" t="str">
        <x:v>Brian Fraim; Brendon Fraim</x:v>
      </x:c>
      <x:c r="G2" s="21" t="str">
        <x:v>Cover B — Blazing Barrels</x:v>
      </x:c>
      <x:c r="H2" s="21" t="str">
        <x:v>The Punisher #1 (1986, Mike Zeck &amp; Phil Zimelman)</x:v>
      </x:c>
      <x:c r="I2" s="21" t="str">
        <x:v>Parody / homage</x:v>
      </x:c>
      <x:c r="J2" s="21" t="str">
        <x:v>Sonya Devereaux</x:v>
      </x:c>
      <x:c r="K2" s="21" t="str">
        <x:v>Not documented in reviewed sources</x:v>
      </x:c>
      <x:c r="L2" s="21" t="str">
        <x:v>Not documented in reviewed sources</x:v>
      </x:c>
      <x:c r="M2" s="21" t="str">
        <x:v>Not documented in reviewed sources</x:v>
      </x:c>
      <x:c r="N2" s="21" t="str">
        <x:v>Variant cover</x:v>
      </x:c>
      <x:c r="O2" s="21" t="str">
        <x:v>US / English</x:v>
      </x:c>
      <x:c r="P2" s="19" t="n">
        <x:v>42914</x:v>
      </x:c>
      <x:c r="Q2" s="21" t="str">
        <x:v>Not Owned</x:v>
      </x:c>
      <x:c r="R2" s="21" t="str">
        <x:v>Not supplied</x:v>
      </x:c>
      <x:c r="S2" s="21" t="str">
        <x:v>Show</x:v>
      </x:c>
      <x:c r="T2" s="21" t="str">
        <x:v>starring-sonya-devereaux-3-2017-blazing-barrels-cover-punisher-1-1986-homage</x:v>
      </x:c>
      <x:c r="U2" s="21" t="str">
        <x:v>Starring Sonya Devereaux #3 (2017) – Blazing Barrels Cover | Punisher #1 (1986) Homage</x:v>
      </x:c>
      <x:c r="V2" s="21" t="str">
        <x:v>Starring Sonya Devereaux #3 (American Mythology, 2017) restages The Punisher #1 (1986, Mike Zeck &amp; Phil Zimelman), starring Sonya Devereaux.</x:v>
      </x:c>
      <x:c r="W2" s="21" t="str">
        <x:v>Exact cover image reviewed against the 1986 Zeck/Zimelman original; incoming bullet streaks, dual-weapon action and overall staging establish this homage.</x:v>
      </x:c>
      <x:c r="X2" s="21" t="str">
        <x:v>Printed cover says 01; some databases number this third Sonya one-shot as #3. The cover is signed after Zeck. Cover B credited to Brian and Brendon Fraim. Some databases catalog it as Starring Sonya Devereaux #3 because it is the third one-shot. Native exact-cover source 600×911; no upscaling.</x:v>
      </x:c>
      <x:c r="Y2" s="22" t="str">
        <x:v>Verified</x:v>
      </x:c>
      <x:c r="Z2" s="23" t="str">
        <x:v>https://leagueofcomicgeeks.com/comic/6977914/starring-sonya-devereaux-3?variant=8673666</x:v>
      </x:c>
      <x:c r="AA2" s="23" t="str">
        <x:v>https://leagueofcomicgeeks.com/profile/galko/lists/12083/cover-homage-the-punisher-1-1986</x:v>
      </x:c>
      <x:c r="AB2" s="23" t="str">
        <x:v>https://s3.amazonaws.com/comicgeeks/comics/covers/large-8673666.jpg</x:v>
      </x:c>
      <x:c r="AC2" s="21" t="str">
        <x:v>CL-PUN86-0001.jpg</x:v>
      </x:c>
      <x:c r="AD2" s="21" t="str">
        <x:v>Not documented in reviewed sources</x:v>
      </x:c>
      <x:c r="AE2" s="21" t="str">
        <x:v>Published</x:v>
      </x:c>
      <x:c r="AF2" s="21" t="str">
        <x:v>Reviewed 2026-10-19</x:v>
      </x:c>
    </x:row>
    <x:row r="3" ht="36" hidden="0" customHeight="1">
      <x:c r="A3" s="21" t="str">
        <x:v>CL-PUN86-0002</x:v>
      </x:c>
      <x:c r="B3" s="21" t="str">
        <x:v>What If? The Punisher</x:v>
      </x:c>
      <x:c r="C3" s="21" t="str">
        <x:v>#1</x:v>
      </x:c>
      <x:c r="D3" s="20" t="n">
        <x:v>2018</x:v>
      </x:c>
      <x:c r="E3" s="21" t="str">
        <x:v>Marvel Comics</x:v>
      </x:c>
      <x:c r="F3" s="21" t="str">
        <x:v>Chris Stevens (art); Rachelle Rosenberg (colors)</x:v>
      </x:c>
      <x:c r="G3" s="21" t="str">
        <x:v>Standard cover</x:v>
      </x:c>
      <x:c r="H3" s="21" t="str">
        <x:v>The Punisher #1 (1986, Mike Zeck &amp; Phil Zimelman)</x:v>
      </x:c>
      <x:c r="I3" s="21" t="str">
        <x:v>Direct homage</x:v>
      </x:c>
      <x:c r="J3" s="21" t="str">
        <x:v>Punisher (Peter Parker)</x:v>
      </x:c>
      <x:c r="K3" s="21" t="str">
        <x:v>Not documented in reviewed sources</x:v>
      </x:c>
      <x:c r="L3" s="21" t="str">
        <x:v>Not documented in reviewed sources</x:v>
      </x:c>
      <x:c r="M3" s="21" t="str">
        <x:v>Not documented in reviewed sources</x:v>
      </x:c>
      <x:c r="N3" s="21" t="str">
        <x:v>Standard cover</x:v>
      </x:c>
      <x:c r="O3" s="21" t="str">
        <x:v>US / English</x:v>
      </x:c>
      <x:c r="P3" s="19" t="n">
        <x:v>43383</x:v>
      </x:c>
      <x:c r="Q3" s="21" t="str">
        <x:v>Not Owned</x:v>
      </x:c>
      <x:c r="R3" s="21" t="str">
        <x:v>Not supplied</x:v>
      </x:c>
      <x:c r="S3" s="21" t="str">
        <x:v>Show</x:v>
      </x:c>
      <x:c r="T3" s="21" t="str">
        <x:v>what-if-the-punisher-1-2018-standard-cover-punisher-1-1986-homage</x:v>
      </x:c>
      <x:c r="U3" s="21" t="str">
        <x:v>What If? The Punisher #1 (2018) – Standard cover | Punisher #1 (1986) Homage</x:v>
      </x:c>
      <x:c r="V3" s="21" t="str">
        <x:v>What If? The Punisher #1 (Marvel Comics, 2018) restages The Punisher #1 (1986, Mike Zeck &amp; Phil Zimelman), starring Peter Parker as the Punisher.</x:v>
      </x:c>
      <x:c r="W3" s="21" t="str">
        <x:v>Exact cover image reviewed against the 1986 Zeck/Zimelman original; incoming bullet streaks, dual-weapon action and overall staging establish this homage.</x:v>
      </x:c>
      <x:c r="X3" s="21" t="str">
        <x:v>Exact cover image reviewed: Peter Parker in the Punisher costume reproduces the Zeck/Zimelman dual-pistol gunfight. Chris Stevens cover art; Rachelle Rosenberg colors per GCD-derived record. Native exact-cover source 600×912; no upscaling.</x:v>
      </x:c>
      <x:c r="Y3" s="22" t="str">
        <x:v>Verified</x:v>
      </x:c>
      <x:c r="Z3" s="23" t="str">
        <x:v>https://leagueofcomicgeeks.com/comic/8272189/what-if-the-punisher-1</x:v>
      </x:c>
      <x:c r="AA3" s="23" t="str">
        <x:v>https://leagueofcomicgeeks.com/profile/galko/lists/12083/cover-homage-the-punisher-1-1986</x:v>
      </x:c>
      <x:c r="AB3" s="23" t="str">
        <x:v>https://s3.amazonaws.com/comicgeeks/comics/covers/large-8272189.jpg</x:v>
      </x:c>
      <x:c r="AC3" s="21" t="str">
        <x:v>CL-PUN86-0002.jpg</x:v>
      </x:c>
      <x:c r="AD3" s="21" t="str">
        <x:v>Not documented in reviewed sources</x:v>
      </x:c>
      <x:c r="AE3" s="21" t="str">
        <x:v>Published</x:v>
      </x:c>
      <x:c r="AF3" s="21" t="str">
        <x:v>Reviewed 2026-10-19</x:v>
      </x:c>
    </x:row>
    <x:row r="4" ht="24" hidden="0" customHeight="1">
      <x:c r="A4" s="21" t="str">
        <x:v>CL-PUN86-0003</x:v>
      </x:c>
      <x:c r="B4" s="21" t="str">
        <x:v>Bloodshot: Rising Spirit</x:v>
      </x:c>
      <x:c r="C4" s="21" t="str">
        <x:v>#1</x:v>
      </x:c>
      <x:c r="D4" s="20" t="n">
        <x:v>2018</x:v>
      </x:c>
      <x:c r="E4" s="21" t="str">
        <x:v>Valiant</x:v>
      </x:c>
      <x:c r="F4" s="21" t="str">
        <x:v>Josh Adams (pencils and inks); Gabe Eltaeb (colors)</x:v>
      </x:c>
      <x:c r="G4" s="21" t="str">
        <x:v>Legends Comics &amp; Games Josh Adams Variant</x:v>
      </x:c>
      <x:c r="H4" s="21" t="str">
        <x:v>The Punisher #1 (1986, Mike Zeck &amp; Phil Zimelman)</x:v>
      </x:c>
      <x:c r="I4" s="21" t="str">
        <x:v>Direct homage</x:v>
      </x:c>
      <x:c r="J4" s="21" t="str">
        <x:v>Bloodshot</x:v>
      </x:c>
      <x:c r="K4" s="21" t="str">
        <x:v>Legends Comics &amp; Games</x:v>
      </x:c>
      <x:c r="L4" s="21" t="str">
        <x:v>Not documented in reviewed sources</x:v>
      </x:c>
      <x:c r="M4" s="21" t="str">
        <x:v>Not documented in reviewed sources</x:v>
      </x:c>
      <x:c r="N4" s="21" t="str">
        <x:v>Variant cover</x:v>
      </x:c>
      <x:c r="O4" s="21" t="str">
        <x:v>US / English</x:v>
      </x:c>
      <x:c r="P4" s="19" t="n">
        <x:v>43418</x:v>
      </x:c>
      <x:c r="Q4" s="21" t="str">
        <x:v>Not Owned</x:v>
      </x:c>
      <x:c r="R4" s="21" t="str">
        <x:v>Not supplied</x:v>
      </x:c>
      <x:c r="S4" s="21" t="str">
        <x:v>Show</x:v>
      </x:c>
      <x:c r="T4" s="21" t="str">
        <x:v>bloodshot-rising-spirit-1-2018-legends-comics-games-josh-adams-varian-punisher-1-1986-homage</x:v>
      </x:c>
      <x:c r="U4" s="21" t="str">
        <x:v>Bloodshot: Rising Spirit #1 (2018) – Legends Comics &amp; Games Josh Adams Variant | Punisher #1 (1986) Homage</x:v>
      </x:c>
      <x:c r="V4" s="21" t="str">
        <x:v>Bloodshot: Rising Spirit #1 (Valiant, 2018) restages The Punisher #1 (1986, Mike Zeck &amp; Phil Zimelman), starring Bloodshot.</x:v>
      </x:c>
      <x:c r="W4" s="21" t="str">
        <x:v>Exact cover image reviewed against the 1986 Zeck/Zimelman original; incoming bullet streaks, dual-weapon action and overall staging establish this homage.</x:v>
      </x:c>
      <x:c r="X4" s="21" t="str">
        <x:v>Legends Comics &amp; Games edition; cover signatures credit Adams and Eltaeb. GCD explicitly identifies The Punisher (1986) #1 homage. Native exact-cover source 582×899; no upscaling.</x:v>
      </x:c>
      <x:c r="Y4" s="22" t="str">
        <x:v>Verified</x:v>
      </x:c>
      <x:c r="Z4" s="23" t="str">
        <x:v>https://leagueofcomicgeeks.com/comic/4200029/bloodshot-rising-spirit-1?variant=9292176</x:v>
      </x:c>
      <x:c r="AA4" s="23" t="str">
        <x:v>https://leagueofcomicgeeks.com/profile/galko/lists/12083/cover-homage-the-punisher-1-1986</x:v>
      </x:c>
      <x:c r="AB4" s="23" t="str">
        <x:v>https://s3.amazonaws.com/comicgeeks/comics/covers/large-9292176.jpg</x:v>
      </x:c>
      <x:c r="AC4" s="21" t="str">
        <x:v>CL-PUN86-0003.jpg</x:v>
      </x:c>
      <x:c r="AD4" s="21" t="str">
        <x:v>Not documented in reviewed sources</x:v>
      </x:c>
      <x:c r="AE4" s="21" t="str">
        <x:v>Published</x:v>
      </x:c>
      <x:c r="AF4" s="21" t="str">
        <x:v>Reviewed 2026-10-19</x:v>
      </x:c>
    </x:row>
    <x:row r="5" ht="24" hidden="0" customHeight="1">
      <x:c r="A5" s="21" t="str">
        <x:v>CL-PUN86-0004</x:v>
      </x:c>
      <x:c r="B5" s="21" t="str">
        <x:v>La Muerta: Ascension</x:v>
      </x:c>
      <x:c r="C5" s="21" t="str">
        <x:v>#1</x:v>
      </x:c>
      <x:c r="D5" s="20" t="n">
        <x:v>2019</x:v>
      </x:c>
      <x:c r="E5" s="21" t="str">
        <x:v>Coffin Comics</x:v>
      </x:c>
      <x:c r="F5" s="21" t="str">
        <x:v>Marat Mychaels (art); Dan Feldmeier (colors)</x:v>
      </x:c>
      <x:c r="G5" s="21" t="str">
        <x:v>Homage Edition</x:v>
      </x:c>
      <x:c r="H5" s="21" t="str">
        <x:v>The Punisher #1 (1986, Mike Zeck &amp; Phil Zimelman)</x:v>
      </x:c>
      <x:c r="I5" s="21" t="str">
        <x:v>Direct homage</x:v>
      </x:c>
      <x:c r="J5" s="21" t="str">
        <x:v>La Muerta</x:v>
      </x:c>
      <x:c r="K5" s="21" t="str">
        <x:v>Not documented in reviewed sources</x:v>
      </x:c>
      <x:c r="L5" s="21" t="str">
        <x:v>Not documented in reviewed sources</x:v>
      </x:c>
      <x:c r="M5" s="21" t="str">
        <x:v>Not documented in reviewed sources</x:v>
      </x:c>
      <x:c r="N5" s="21" t="str">
        <x:v>Variant cover</x:v>
      </x:c>
      <x:c r="O5" s="21" t="str">
        <x:v>US / English</x:v>
      </x:c>
      <x:c r="P5" s="19" t="n">
        <x:v>43705</x:v>
      </x:c>
      <x:c r="Q5" s="21" t="str">
        <x:v>Not Owned</x:v>
      </x:c>
      <x:c r="R5" s="21" t="str">
        <x:v>Not supplied</x:v>
      </x:c>
      <x:c r="S5" s="21" t="str">
        <x:v>Show</x:v>
      </x:c>
      <x:c r="T5" s="21" t="str">
        <x:v>la-muerta-ascension-1-2019-marat-mychaels-homage-variant-punisher-1-1986-homage</x:v>
      </x:c>
      <x:c r="U5" s="21" t="str">
        <x:v>La Muerta: Ascension #1 (2019) – Marat Mychaels Homage Variant | Punisher #1 (1986) Homage</x:v>
      </x:c>
      <x:c r="V5" s="21" t="str">
        <x:v>La Muerta: Ascension #1 (Coffin Comics, 2019) restages The Punisher #1 (1986, Mike Zeck &amp; Phil Zimelman), starring La Muerta.</x:v>
      </x:c>
      <x:c r="W5" s="21" t="str">
        <x:v>Exact cover image reviewed against the 1986 Zeck/Zimelman original; incoming bullet streaks, dual-weapon action and overall staging establish this homage.</x:v>
      </x:c>
      <x:c r="X5" s="21" t="str">
        <x:v>Exact Homage Edition cover reviewed. Signed Marat and Dan Feldmeier after Zeck. August 28, 2019 on-sale in GCD. No substantiated print-run claim. Native exact-cover source 586×911; no upscaling.</x:v>
      </x:c>
      <x:c r="Y5" s="22" t="str">
        <x:v>Verified</x:v>
      </x:c>
      <x:c r="Z5" s="23" t="str">
        <x:v>https://leagueofcomicgeeks.com/comic/9561888/la-muerta-ascension-1?variant=6474615</x:v>
      </x:c>
      <x:c r="AA5" s="23" t="str">
        <x:v>https://leagueofcomicgeeks.com/profile/galko/lists/12083/cover-homage-the-punisher-1-1986</x:v>
      </x:c>
      <x:c r="AB5" s="23" t="str">
        <x:v>https://s3.amazonaws.com/comicgeeks/comics/covers/large-6474615.jpg</x:v>
      </x:c>
      <x:c r="AC5" s="21" t="str">
        <x:v>CL-PUN86-0004.jpg</x:v>
      </x:c>
      <x:c r="AD5" s="21" t="str">
        <x:v>Not documented in reviewed sources</x:v>
      </x:c>
      <x:c r="AE5" s="21" t="str">
        <x:v>Published</x:v>
      </x:c>
      <x:c r="AF5" s="21" t="str">
        <x:v>Reviewed 2026-10-19</x:v>
      </x:c>
    </x:row>
    <x:row r="6" ht="36" hidden="0" customHeight="1">
      <x:c r="A6" s="21" t="str">
        <x:v>CL-PUN86-0005</x:v>
      </x:c>
      <x:c r="B6" s="21" t="str">
        <x:v>Good Boy</x:v>
      </x:c>
      <x:c r="C6" s="21" t="str">
        <x:v>#3</x:v>
      </x:c>
      <x:c r="D6" s="20" t="n">
        <x:v>2022</x:v>
      </x:c>
      <x:c r="E6" s="21" t="str">
        <x:v>Source Point Press</x:v>
      </x:c>
      <x:c r="F6" s="21" t="str">
        <x:v>Bryan Silverbax</x:v>
      </x:c>
      <x:c r="G6" s="21" t="str">
        <x:v>Hero's Corner Comics Bryan Silverbax Punisher #1 Homage Variant (+ Distressed Metal Variant)</x:v>
      </x:c>
      <x:c r="H6" s="21" t="str">
        <x:v>The Punisher #1 (1986, Mike Zeck &amp; Phil Zimelman)</x:v>
      </x:c>
      <x:c r="I6" s="21" t="str">
        <x:v>Direct homage</x:v>
      </x:c>
      <x:c r="J6" s="21" t="str">
        <x:v>Flint Sparks</x:v>
      </x:c>
      <x:c r="K6" s="21" t="str">
        <x:v>Hero's Corner Comics</x:v>
      </x:c>
      <x:c r="L6" s="21" t="str">
        <x:v>Not documented in reviewed sources</x:v>
      </x:c>
      <x:c r="M6" s="21" t="str">
        <x:v>Not documented in reviewed sources</x:v>
      </x:c>
      <x:c r="N6" s="21" t="str">
        <x:v>Variant cover; Metal</x:v>
      </x:c>
      <x:c r="O6" s="21" t="str">
        <x:v>US / English</x:v>
      </x:c>
      <x:c r="P6" s="19" t="n">
        <x:v>44601</x:v>
      </x:c>
      <x:c r="Q6" s="21" t="str">
        <x:v>Not Owned</x:v>
      </x:c>
      <x:c r="R6" s="21" t="str">
        <x:v>Not supplied</x:v>
      </x:c>
      <x:c r="S6" s="21" t="str">
        <x:v>Show</x:v>
      </x:c>
      <x:c r="T6" s="21" t="str">
        <x:v>good-boy-3-2022-hero-s-corner-comics-bryan-silverbax-pun-punisher-1-1986-homage</x:v>
      </x:c>
      <x:c r="U6" s="21" t="str">
        <x:v>Good Boy #3 (2022) – Hero's Corner Comics Bryan Silverbax Punisher #1 Homage Variant (+ Distressed Metal Variant) | Punisher #1 (1986) Homage</x:v>
      </x:c>
      <x:c r="V6" s="21" t="str">
        <x:v>Good Boy #3 (Source Point Press, 2022) restages The Punisher #1 (1986, Mike Zeck &amp; Phil Zimelman), starring Good Boy.</x:v>
      </x:c>
      <x:c r="W6" s="21" t="str">
        <x:v>Exact cover image reviewed against the 1986 Zeck/Zimelman original; incoming bullet streaks, dual-weapon action and overall staging establish this homage.</x:v>
      </x:c>
      <x:c r="X6" s="21" t="str">
        <x:v>Paper and distressed metal editions share Silverbax artwork. GCD lists February 9, 2022 for both; original spreadsheet/LCG January 26 date differs. January printed cover month is not the on-sale date. Native exact-cover source 600×928; no upscaling.</x:v>
      </x:c>
      <x:c r="Y6" s="24" t="str">
        <x:v>Verified</x:v>
      </x:c>
      <x:c r="Z6" s="23" t="str">
        <x:v>https://leagueofcomicgeeks.com/comic/4637675/good-boy-3?variant=9948700</x:v>
      </x:c>
      <x:c r="AA6" s="23" t="str">
        <x:v>https://leagueofcomicgeeks.com/profile/galko/lists/12083/cover-homage-the-punisher-1-1986</x:v>
      </x:c>
      <x:c r="AB6" s="23" t="str">
        <x:v>https://s3.amazonaws.com/comicgeeks/comics/covers/large-9948700.jpg</x:v>
      </x:c>
      <x:c r="AC6" s="21" t="str">
        <x:v>CL-PUN86-0005.jpg</x:v>
      </x:c>
      <x:c r="AD6" s="21" t="str">
        <x:v>Not documented in reviewed sources</x:v>
      </x:c>
      <x:c r="AE6" s="21" t="str">
        <x:v>Published</x:v>
      </x:c>
      <x:c r="AF6" s="21" t="str">
        <x:v>Reviewed 2026-10-19</x:v>
      </x:c>
    </x:row>
    <x:row r="7" ht="36" hidden="0" customHeight="1">
      <x:c r="A7" s="21" t="str">
        <x:v>CL-PUN86-0006</x:v>
      </x:c>
      <x:c r="B7" s="21" t="str">
        <x:v>Cosmic Ghost Rider</x:v>
      </x:c>
      <x:c r="C7" s="21" t="str">
        <x:v>#1</x:v>
      </x:c>
      <x:c r="D7" s="20" t="n">
        <x:v>2023</x:v>
      </x:c>
      <x:c r="E7" s="21" t="str">
        <x:v>Marvel Comics</x:v>
      </x:c>
      <x:c r="F7" s="21" t="str">
        <x:v>Rahzzah</x:v>
      </x:c>
      <x:c r="G7" s="21" t="str">
        <x:v>East Side Comics Rahzzah Variant (+ Virgin Variant)</x:v>
      </x:c>
      <x:c r="H7" s="21" t="str">
        <x:v>The Punisher #1 (1986, Mike Zeck &amp; Phil Zimelman)</x:v>
      </x:c>
      <x:c r="I7" s="21" t="str">
        <x:v>Direct homage</x:v>
      </x:c>
      <x:c r="J7" s="21" t="str">
        <x:v>Cosmic Ghost Rider; Unidentified alien creature</x:v>
      </x:c>
      <x:c r="K7" s="21" t="str">
        <x:v>East Side Comics</x:v>
      </x:c>
      <x:c r="L7" s="21" t="str">
        <x:v>Not documented in reviewed sources</x:v>
      </x:c>
      <x:c r="M7" s="21" t="str">
        <x:v>Trade dress 3,000; virgin 600 (retailer claims)</x:v>
      </x:c>
      <x:c r="N7" s="21" t="str">
        <x:v>Variant cover; Virgin</x:v>
      </x:c>
      <x:c r="O7" s="21" t="str">
        <x:v>US / English</x:v>
      </x:c>
      <x:c r="P7" s="19" t="n">
        <x:v>44986</x:v>
      </x:c>
      <x:c r="Q7" s="21" t="str">
        <x:v>Not Owned</x:v>
      </x:c>
      <x:c r="R7" s="21" t="str">
        <x:v>Not supplied</x:v>
      </x:c>
      <x:c r="S7" s="21" t="str">
        <x:v>Show</x:v>
      </x:c>
      <x:c r="T7" s="21" t="str">
        <x:v>cosmic-ghost-rider-1-2023-east-side-comics-rahzzah-variant-virg-punisher-1-1986-homage</x:v>
      </x:c>
      <x:c r="U7" s="21" t="str">
        <x:v>Cosmic Ghost Rider #1 (2023) – East Side Comics Rahzzah Variant (+ Virgin Variant) | Punisher #1 (1986) Homage</x:v>
      </x:c>
      <x:c r="V7" s="21" t="str">
        <x:v>Cosmic Ghost Rider #1 (Marvel Comics, 2023) restages The Punisher #1 (1986, Mike Zeck &amp; Phil Zimelman), starring Cosmic Ghost Rider (Frank Castle).</x:v>
      </x:c>
      <x:c r="W7" s="21" t="str">
        <x:v>Exact cover image reviewed against the 1986 Zeck/Zimelman original; incoming bullet streaks, dual-weapon action and overall staging establish this homage.</x:v>
      </x:c>
      <x:c r="X7" s="21" t="str">
        <x:v>Trade dress and virgin share Rahzzah art. Original gunfight pose and limited-series trade dress reproduced. Native retailer scan 994×1528. Anonymous alien creature at lower left also visible. Some depicted identities remain unresolved.</x:v>
      </x:c>
      <x:c r="Y7" s="22" t="str">
        <x:v>Verified</x:v>
      </x:c>
      <x:c r="Z7" s="23" t="str">
        <x:v>https://leagueofcomicgeeks.com/comic/6243652/cosmic-ghost-rider-1?variant=2923173</x:v>
      </x:c>
      <x:c r="AA7" s="23" t="str">
        <x:v>https://leagueofcomicgeeks.com/profile/galko/lists/12083/cover-homage-the-punisher-1-1986</x:v>
      </x:c>
      <x:c r="AB7" s="23" t="str">
        <x:v>https://cdn.shopify.com/s/files/1/0058/2932/8967/products/CosmicGhostRider1A_Rahzzah.jpg?v=1674919133</x:v>
      </x:c>
      <x:c r="AC7" s="21" t="str">
        <x:v>CL-PUN86-0006.jpg</x:v>
      </x:c>
      <x:c r="AD7" s="21" t="str">
        <x:v>Not documented in reviewed sources</x:v>
      </x:c>
      <x:c r="AE7" s="21" t="str">
        <x:v>Published</x:v>
      </x:c>
      <x:c r="AF7" s="21" t="str">
        <x:v>Reviewed 2026-10-19</x:v>
      </x:c>
    </x:row>
    <x:row r="8" ht="48" hidden="0" customHeight="1">
      <x:c r="A8" s="21" t="str">
        <x:v>CL-PUN86-0007</x:v>
      </x:c>
      <x:c r="B8" s="21" t="str">
        <x:v>Starfinder: Angels of the Drift</x:v>
      </x:c>
      <x:c r="C8" s="21" t="str">
        <x:v>#1</x:v>
      </x:c>
      <x:c r="D8" s="20" t="n">
        <x:v>2023</x:v>
      </x:c>
      <x:c r="E8" s="21" t="str">
        <x:v>Dynamite</x:v>
      </x:c>
      <x:c r="F8" s="21" t="str">
        <x:v>Biagio D'Alessandro</x:v>
      </x:c>
      <x:c r="G8" s="21" t="str">
        <x:v>Cover A — Biagio d'Alessandro; related B&amp;W 1:10 and virgin 1:25 editions</x:v>
      </x:c>
      <x:c r="H8" s="21" t="str">
        <x:v>The Punisher #1 (1986, Mike Zeck &amp; Phil Zimelman)</x:v>
      </x:c>
      <x:c r="I8" s="21" t="str">
        <x:v>Direct homage</x:v>
      </x:c>
      <x:c r="J8" s="21" t="str">
        <x:v>Navasi</x:v>
      </x:c>
      <x:c r="K8" s="21" t="str">
        <x:v>Not documented in reviewed sources</x:v>
      </x:c>
      <x:c r="L8" s="21" t="str">
        <x:v>Not documented in reviewed sources</x:v>
      </x:c>
      <x:c r="M8" s="21" t="str">
        <x:v>1:10 (B&amp;W); 1:25 (Virgin)</x:v>
      </x:c>
      <x:c r="N8" s="21" t="str">
        <x:v>Variant cover; B&amp;W; Virgin</x:v>
      </x:c>
      <x:c r="O8" s="21" t="str">
        <x:v>US / English</x:v>
      </x:c>
      <x:c r="P8" s="19" t="n">
        <x:v>45098</x:v>
      </x:c>
      <x:c r="Q8" s="21" t="str">
        <x:v>Not Owned</x:v>
      </x:c>
      <x:c r="R8" s="21" t="str">
        <x:v>Not supplied</x:v>
      </x:c>
      <x:c r="S8" s="21" t="str">
        <x:v>Show</x:v>
      </x:c>
      <x:c r="T8" s="21" t="str">
        <x:v>starfinder-angels-of-the-drift-1-2023-biagio-d-alessandro-cover-cover-e-1-1-punisher-1-1986-homage</x:v>
      </x:c>
      <x:c r="U8" s="21" t="str">
        <x:v>Starfinder: Angels of the Drift #1 (2023) – Biagio D'Alessandro cover (+ Cover E 1:10 B&amp;W, Cover H 1:25 Virgin) | Punisher #1 (1986) Homage</x:v>
      </x:c>
      <x:c r="V8" s="21" t="str">
        <x:v>Starfinder: Angels of the Drift #1 (Dynamite, 2023) restages The Punisher #1 (1986, Mike Zeck &amp; Phil Zimelman), starring Starfinder cast.</x:v>
      </x:c>
      <x:c r="W8" s="21" t="str">
        <x:v>Exact cover image reviewed against the 1986 Zeck/Zimelman original; incoming bullet streaks, dual-weapon action and overall staging establish this homage.</x:v>
      </x:c>
      <x:c r="X8" s="21" t="str">
        <x:v>Publisher identifies the gunfight artwork as Cover A, UPC 72513033058101011, and June 21, 2023 on-sale; spreadsheet/LCG June 28 date differs. Navasi is the sole figure on this cover. Other cast appear inside, not in this illustration. B&amp;W and virgin share artwork; current publisher also lists metal premium edition. Native exact-cover source 600×911; no upscaling.</x:v>
      </x:c>
      <x:c r="Y8" s="22" t="str">
        <x:v>Verified</x:v>
      </x:c>
      <x:c r="Z8" s="23" t="str">
        <x:v>https://leagueofcomicgeeks.com/comic/1782938/starfinder-angels-of-the-drift-1</x:v>
      </x:c>
      <x:c r="AA8" s="23" t="str">
        <x:v>https://leagueofcomicgeeks.com/profile/galko/lists/12083/cover-homage-the-punisher-1-1986</x:v>
      </x:c>
      <x:c r="AB8" s="23" t="str">
        <x:v>https://s3.amazonaws.com/comicgeeks/comics/covers/large-1782938.jpg</x:v>
      </x:c>
      <x:c r="AC8" s="21" t="str">
        <x:v>CL-PUN86-0007.jpg</x:v>
      </x:c>
      <x:c r="AD8" s="21" t="str">
        <x:v>Not documented in reviewed sources</x:v>
      </x:c>
      <x:c r="AE8" s="21" t="str">
        <x:v>Published</x:v>
      </x:c>
      <x:c r="AF8" s="21" t="str">
        <x:v>Reviewed 2026-10-19</x:v>
      </x:c>
    </x:row>
    <x:row r="9" ht="36" hidden="0" customHeight="1">
      <x:c r="A9" s="21" t="str">
        <x:v>CL-PUN86-0008</x:v>
      </x:c>
      <x:c r="B9" s="21" t="str">
        <x:v>Punisher: Red Band</x:v>
      </x:c>
      <x:c r="C9" s="21" t="str">
        <x:v>#1</x:v>
      </x:c>
      <x:c r="D9" s="20" t="n">
        <x:v>2025</x:v>
      </x:c>
      <x:c r="E9" s="21" t="str">
        <x:v>Marvel Comics</x:v>
      </x:c>
      <x:c r="F9" s="21" t="str">
        <x:v>Tyler Kirkham</x:v>
      </x:c>
      <x:c r="G9" s="21" t="str">
        <x:v>616 Comics / Comic Traders Tyler Kirkham Variant (+ Virgin, Color Hold Virgin)</x:v>
      </x:c>
      <x:c r="H9" s="21" t="str">
        <x:v>The Punisher #1 (1986, Mike Zeck &amp; Phil Zimelman)</x:v>
      </x:c>
      <x:c r="I9" s="21" t="str">
        <x:v>Direct homage</x:v>
      </x:c>
      <x:c r="J9" s="21" t="str">
        <x:v>Punisher (Frank Castle)</x:v>
      </x:c>
      <x:c r="K9" s="21" t="str">
        <x:v>616 Comics / Comic Traders</x:v>
      </x:c>
      <x:c r="L9" s="21" t="str">
        <x:v>Not documented in reviewed sources</x:v>
      </x:c>
      <x:c r="M9" s="21" t="str">
        <x:v>Trade dress 3,000 (retailer claim); virgin 1,000 unconfirmed</x:v>
      </x:c>
      <x:c r="N9" s="21" t="str">
        <x:v>Variant cover; Virgin</x:v>
      </x:c>
      <x:c r="O9" s="21" t="str">
        <x:v>US / English</x:v>
      </x:c>
      <x:c r="P9" s="19" t="n">
        <x:v>45910</x:v>
      </x:c>
      <x:c r="Q9" s="21" t="str">
        <x:v>Not Owned</x:v>
      </x:c>
      <x:c r="R9" s="21" t="str">
        <x:v>Not supplied</x:v>
      </x:c>
      <x:c r="S9" s="21" t="str">
        <x:v>Show</x:v>
      </x:c>
      <x:c r="T9" s="21" t="str">
        <x:v>punisher-red-band-1-2025-616-comics-comic-traders-tyler-kirkham-punisher-1-1986-homage</x:v>
      </x:c>
      <x:c r="U9" s="21" t="str">
        <x:v>Punisher: Red Band #1 (2025) – 616 Comics / Comic Traders Tyler Kirkham Variant (+ Virgin, Color Hold Virgin) | Punisher #1 (1986) Homage</x:v>
      </x:c>
      <x:c r="V9" s="21" t="str">
        <x:v>Punisher: Red Band #1 (Marvel Comics, 2025) restages The Punisher #1 (1986, Mike Zeck &amp; Phil Zimelman).</x:v>
      </x:c>
      <x:c r="W9" s="21" t="str">
        <x:v>Exact cover image reviewed against the 1986 Zeck/Zimelman original; incoming bullet streaks, dual-weapon action and overall staging establish this homage.</x:v>
      </x:c>
      <x:c r="X9" s="21" t="str">
        <x:v>Trade dress, virgin and color-hold virgin editions share Kirkham art. Trade edition retailer states 3, 000. Virgin 1, 000 was only a resale claim and remains unconfirmed. Exact art signed after Zeck/Zimelman; distinct from Zeck original-art Hidden Gem. Native exact-cover source 600×923; no upscaling.</x:v>
      </x:c>
      <x:c r="Y9" s="22" t="str">
        <x:v>Verified</x:v>
      </x:c>
      <x:c r="Z9" s="23" t="str">
        <x:v>https://leagueofcomicgeeks.com/comic/4442085/punisher-red-band-1?variant=4538930</x:v>
      </x:c>
      <x:c r="AA9" s="23" t="str">
        <x:v>https://comic-watch.com/news/lock-n-load-reread-reload-true-believers-frank-castle-is-back-in-punisher-red-band-1</x:v>
      </x:c>
      <x:c r="AB9" s="23" t="str">
        <x:v>https://s3.amazonaws.com/comicgeeks/comics/covers/large-4538930.jpg</x:v>
      </x:c>
      <x:c r="AC9" s="21" t="str">
        <x:v>CL-PUN86-0008.jpg</x:v>
      </x:c>
      <x:c r="AD9" s="21" t="str">
        <x:v>Not documented in reviewed sources</x:v>
      </x:c>
      <x:c r="AE9" s="21" t="str">
        <x:v>Published</x:v>
      </x:c>
      <x:c r="AF9" s="21" t="str">
        <x:v>Reviewed 2026-10-19</x:v>
      </x:c>
    </x:row>
    <x:row r="10" ht="48" hidden="0" customHeight="1">
      <x:c r="A10" s="21" t="str">
        <x:v>CL-PUN86-0009</x:v>
      </x:c>
      <x:c r="B10" s="21" t="str">
        <x:v>Mega Man X</x:v>
      </x:c>
      <x:c r="C10" s="21" t="str">
        <x:v>#0</x:v>
      </x:c>
      <x:c r="D10" s="20" t="n">
        <x:v>2026</x:v>
      </x:c>
      <x:c r="E10" s="21" t="str">
        <x:v>UDON</x:v>
      </x:c>
      <x:c r="F10" s="21" t="str">
        <x:v>Jimbo Salgado (colors Alex Sinclair)</x:v>
      </x:c>
      <x:c r="G10" s="21" t="str">
        <x:v>Top Shelf Comics Jimbo Salgado Variant</x:v>
      </x:c>
      <x:c r="H10" s="21" t="str">
        <x:v>The Punisher #1 (1986, Mike Zeck &amp; Phil Zimelman)</x:v>
      </x:c>
      <x:c r="I10" s="21" t="str">
        <x:v>Direct homage</x:v>
      </x:c>
      <x:c r="J10" s="21" t="str">
        <x:v>Mega Man X</x:v>
      </x:c>
      <x:c r="K10" s="21" t="str">
        <x:v>Top Shelf Comics</x:v>
      </x:c>
      <x:c r="L10" s="21" t="str">
        <x:v>Not documented in reviewed sources</x:v>
      </x:c>
      <x:c r="M10" s="21" t="str">
        <x:v>200</x:v>
      </x:c>
      <x:c r="N10" s="21" t="str">
        <x:v>Virgin retailer exclusive</x:v>
      </x:c>
      <x:c r="O10" s="21" t="str">
        <x:v>US / English</x:v>
      </x:c>
      <x:c r="P10" s="19" t="n">
        <x:v>46036</x:v>
      </x:c>
      <x:c r="Q10" s="21" t="str">
        <x:v>Not Owned</x:v>
      </x:c>
      <x:c r="R10" s="21" t="str">
        <x:v>Not supplied</x:v>
      </x:c>
      <x:c r="S10" s="21" t="str">
        <x:v>Show</x:v>
      </x:c>
      <x:c r="T10" s="21" t="str">
        <x:v>mega-man-x-0-2026-top-shelf-comics-jimbo-salgado-variant-punisher-1-1986-homage</x:v>
      </x:c>
      <x:c r="U10" s="21" t="str">
        <x:v>Mega Man X #0 (2026) – Top Shelf Comics Jimbo Salgado Variant | Punisher #1 (1986) Homage</x:v>
      </x:c>
      <x:c r="V10" s="21" t="str">
        <x:v>Mega Man X #0 (UDON, 2026) restages The Punisher #1 (1986, Mike Zeck &amp; Phil Zimelman), starring Mega Man X.</x:v>
      </x:c>
      <x:c r="W10" s="21" t="str">
        <x:v>Exact cover image reviewed against the 1986 Zeck/Zimelman original; incoming bullet streaks, dual-weapon action and overall staging establish this homage.</x:v>
      </x:c>
      <x:c r="X10" s="21" t="str">
        <x:v>Retailer credits Jimbo Salgado and Alex Sinclair, 200 copies. Exact native 1650×2550 image signed after Mike Zeck; CGC-derived description specifically says Punisher Limited Series #1 homage. Mega Man X#1 and#2 retailer homages use different Zeck compositions and are not additional versions of this drawing.</x:v>
      </x:c>
      <x:c r="Y10" s="22" t="str">
        <x:v>Verified</x:v>
      </x:c>
      <x:c r="Z10" s="23" t="str">
        <x:v>https://leagueofcomicgeeks.com/comic/4482399/mega-man-x-0?variant=9660983</x:v>
      </x:c>
      <x:c r="AA10" s="23" t="str">
        <x:v>https://topshelfcomic.com/collections/frontpage</x:v>
      </x:c>
      <x:c r="AB10" s="23" t="str">
        <x:v>https://topshelfcomic.com/cdn/shop/files/Megaman_X_0.jpg?v=1780084019</x:v>
      </x:c>
      <x:c r="AC10" s="21" t="str">
        <x:v>CL-PUN86-0009.jpg</x:v>
      </x:c>
      <x:c r="AD10" s="21" t="str">
        <x:v>Not documented in reviewed sources</x:v>
      </x:c>
      <x:c r="AE10" s="21" t="str">
        <x:v>Published</x:v>
      </x:c>
      <x:c r="AF10" s="21" t="str">
        <x:v>Reviewed 2026-10-19</x:v>
      </x:c>
    </x:row>
    <x:row r="11" ht="36" hidden="0" customHeight="1">
      <x:c r="A11" s="21" t="str">
        <x:v>CL-PUN86-0010</x:v>
      </x:c>
      <x:c r="B11" s="21" t="str">
        <x:v>Ordained Presents: The Machine</x:v>
      </x:c>
      <x:c r="C11" s="21" t="str">
        <x:v>#0</x:v>
      </x:c>
      <x:c r="D11" s="20" t="n">
        <x:v>2026</x:v>
      </x:c>
      <x:c r="E11" s="21" t="str">
        <x:v>Bad Idea</x:v>
      </x:c>
      <x:c r="F11" s="21" t="str">
        <x:v>Rudy Ao</x:v>
      </x:c>
      <x:c r="G11" s="21" t="str">
        <x:v>Rudy Ao "Punisher #1 homage" Exclusive (+ Raised Blood Edition)</x:v>
      </x:c>
      <x:c r="H11" s="21" t="str">
        <x:v>The Punisher #1 (1986, Mike Zeck &amp; Phil Zimelman)</x:v>
      </x:c>
      <x:c r="I11" s="21" t="str">
        <x:v>Direct homage</x:v>
      </x:c>
      <x:c r="J11" s="21" t="str">
        <x:v>The Machine</x:v>
      </x:c>
      <x:c r="K11" s="21" t="str">
        <x:v>Black Saber Comics / Unknown Comics / Gotham Central (shared)</x:v>
      </x:c>
      <x:c r="L11" s="21" t="str">
        <x:v>Not documented in reviewed sources</x:v>
      </x:c>
      <x:c r="M11" s="21" t="str">
        <x:v>Ltd 1,000; Raised Blood Edition ltd 100</x:v>
      </x:c>
      <x:c r="N11" s="21" t="str">
        <x:v>Variant cover; Raised Blood Edition</x:v>
      </x:c>
      <x:c r="O11" s="21" t="str">
        <x:v>US / English</x:v>
      </x:c>
      <x:c r="P11" s="19" t="n">
        <x:v>46127</x:v>
      </x:c>
      <x:c r="Q11" s="21" t="str">
        <x:v>Not Owned</x:v>
      </x:c>
      <x:c r="R11" s="21" t="str">
        <x:v>Not supplied</x:v>
      </x:c>
      <x:c r="S11" s="21" t="str">
        <x:v>Show</x:v>
      </x:c>
      <x:c r="T11" s="21" t="str">
        <x:v>ordained-0-2026-rudy-ao-punisher-1-homage-exclusive-punisher-1-1986-homage</x:v>
      </x:c>
      <x:c r="U11" s="21" t="str">
        <x:v>Ordained #0 (2026) – Rudy Ao "Punisher #1 homage" Exclusive (+ Raised Blood Edition) | Punisher #1 (1986) Homage</x:v>
      </x:c>
      <x:c r="V11" s="21" t="str">
        <x:v>Ordained #0 (Bad Idea, 2026) restages The Punisher #1 (1986, Mike Zeck &amp; Phil Zimelman), starring The Machine.</x:v>
      </x:c>
      <x:c r="W11" s="21" t="str">
        <x:v>Exact cover image reviewed against the 1986 Zeck/Zimelman original; incoming bullet streaks, dual-weapon action and overall staging establish this homage.</x:v>
      </x:c>
      <x:c r="X11" s="21" t="str">
        <x:v>Image viewed and signature reads after Mike Zeck. Dual pistols, incoming bullet streaks and alley action confirm 1986 #1 target, not 1987 fire escape. Black Saber retailer 1000 and raised blood 100 claims retained. April 15, 2026 issue release; retailer-specific fulfillment date not independently established.</x:v>
      </x:c>
      <x:c r="Y11" s="25" t="str">
        <x:v>Verified</x:v>
      </x:c>
      <x:c r="Z11" s="23" t="str">
        <x:v>https://www.blacksabercomics.com/products/ordained-0-exclusive-by-rudy-ao-punisher-1-homage-ltd-to-1000-1st-print</x:v>
      </x:c>
      <x:c r="AA11" s="23" t="str">
        <x:v>https://www.blacksabercomics.com/products/ordained-0-exclusive-by-rudy-ao-punisher-1-homage-ltd-to-100-1st-print-raised-blood-edition</x:v>
      </x:c>
      <x:c r="AB11" s="23" t="str">
        <x:v>https://www.blacksabercomics.com/cdn/shop/files/13A9C0BD-A487-4D86-8F6F-45ED476C65EF.jpg?v=1775604173</x:v>
      </x:c>
      <x:c r="AC11" s="21" t="str">
        <x:v>CL-PUN86-0010.jpg</x:v>
      </x:c>
      <x:c r="AD11" s="21" t="str">
        <x:v>Not documented in reviewed sources</x:v>
      </x:c>
      <x:c r="AE11" s="21" t="str">
        <x:v>Published</x:v>
      </x:c>
      <x:c r="AF11" s="21" t="str">
        <x:v>Reviewed 2026-10-19</x:v>
      </x:c>
    </x:row>
    <x:row r="12" ht="60" hidden="0" customHeight="1">
      <x:c r="A12" s="21" t="str">
        <x:v>CL-PUN86-0011</x:v>
      </x:c>
      <x:c r="B12" s="21" t="str">
        <x:v>FAME: Eminem</x:v>
      </x:c>
      <x:c r="C12" s="21" t="str">
        <x:v>#1 (unconfirmed title/edition)</x:v>
      </x:c>
      <x:c r="D12" s="20" t="n">
        <x:v>2024</x:v>
      </x:c>
      <x:c r="E12" s="21" t="str">
        <x:v>TidalWave Productions</x:v>
      </x:c>
      <x:c r="F12" s="21" t="str">
        <x:v>Caio Cacau (retailer spelling: Ciao Cacau)</x:v>
      </x:c>
      <x:c r="G12" s="21" t="str">
        <x:v>Ciao Cacau Punisher #1 Homage "Rapboy" Variant</x:v>
      </x:c>
      <x:c r="H12" s="21" t="str">
        <x:v>The Punisher #1 (1986, Mike Zeck &amp; Phil Zimelman)</x:v>
      </x:c>
      <x:c r="I12" s="21" t="str">
        <x:v>Parody / homage</x:v>
      </x:c>
      <x:c r="J12" s="21" t="str">
        <x:v>Eminem</x:v>
      </x:c>
      <x:c r="K12" s="21" t="str">
        <x:v>Fandom Comic Shop</x:v>
      </x:c>
      <x:c r="L12" s="21" t="str">
        <x:v>Not documented in reviewed sources</x:v>
      </x:c>
      <x:c r="M12" s="21" t="str">
        <x:v>Not documented in reviewed sources</x:v>
      </x:c>
      <x:c r="N12" s="21" t="str">
        <x:v>Variant cover</x:v>
      </x:c>
      <x:c r="O12" s="21" t="str">
        <x:v>US / English</x:v>
      </x:c>
      <x:c r="P12" s="19" t="str">
        <x:v>2024-09</x:v>
      </x:c>
      <x:c r="Q12" s="21" t="str">
        <x:v>Not Owned</x:v>
      </x:c>
      <x:c r="R12" s="21" t="str">
        <x:v>Not supplied</x:v>
      </x:c>
      <x:c r="S12" s="21" t="str">
        <x:v>Hide</x:v>
      </x:c>
      <x:c r="T12" s="21" t="str">
        <x:v>fame-eminem-2024-ciao-cacau-punisher-1-homage-rapboy-v-punisher-1-1986-homage</x:v>
      </x:c>
      <x:c r="U12" s="21" t="str">
        <x:v>FAME: Eminem (2024) – Ciao Cacau Punisher #1 Homage "Rapboy" Variant | Punisher #1 (1986) Homage</x:v>
      </x:c>
      <x:c r="V12" s="21" t="str">
        <x:v>FAME: Eminem (TidalWave Productions, 2024) restages The Punisher #1 (1986, Mike Zeck &amp; Phil Zimelman), starring Eminem.</x:v>
      </x:c>
      <x:c r="W12" s="21" t="str">
        <x:v>Not on galko's list. Found via a Fandom Comic Shop pre-order title naming 'Punisher #1 Homage' (page now 404 s).</x:v>
      </x:c>
      <x:c r="X12" s="21" t="str">
        <x:v>Indexed retailer page remains discoverable with September 2024 shipping claim, but live page 404 and source image unavailable. Secondary sales call the released title Orbit: Eminem#1; exact artwork and edition cannot be independently reconciled. Retained hidden for review; do not count or display a guessed cover. Release-date detail: 2024-09. Reference or related edition; excluded from distinct-artwork gallery. Some depicted identities remain unresolved.</x:v>
      </x:c>
      <x:c r="Y12" s="25" t="str">
        <x:v>Needs Review</x:v>
      </x:c>
      <x:c r="Z12" s="23" t="str">
        <x:v>https://fandomcomicshop.com/products/fame-eminem-ciao-cacau-punisher-1-homage-rapboy-variant-comic-book-tidal-wave-biography-copy-copy</x:v>
      </x:c>
      <x:c r="AA12" s="21" t="str">
        <x:v>No additional verified source</x:v>
      </x:c>
      <x:c r="AB12" s="21" t="str">
        <x:v>No additional verified source</x:v>
      </x:c>
      <x:c r="AC12" s="21" t="str">
        <x:v>Exact scan pending</x:v>
      </x:c>
      <x:c r="AD12" s="21" t="str">
        <x:v>Not documented in reviewed sources</x:v>
      </x:c>
      <x:c r="AE12" s="21" t="str">
        <x:v>Published — edition identity unconfirmed</x:v>
      </x:c>
      <x:c r="AF12" s="21" t="str">
        <x:v>Reviewed 2026-10-19</x:v>
      </x:c>
    </x:row>
    <x:row r="13" ht="36" hidden="0" customHeight="1">
      <x:c r="A13" s="21" t="str">
        <x:v>CL-PUN86-0012</x:v>
      </x:c>
      <x:c r="B13" s="21" t="str">
        <x:v>Sgt. Flag</x:v>
      </x:c>
      <x:c r="C13" s="21" t="str">
        <x:v>#1</x:v>
      </x:c>
      <x:c r="D13" s="20" t="n">
        <x:v>2022</x:v>
      </x:c>
      <x:c r="E13" s="21" t="str">
        <x:v>G-Man Comics</x:v>
      </x:c>
      <x:c r="F13" s="21" t="str">
        <x:v>Steven Butler (art); Gilbert Monsanto (colors)</x:v>
      </x:c>
      <x:c r="G13" s="21" t="str">
        <x:v>Alternate B — Butler / Monsanto homage cover</x:v>
      </x:c>
      <x:c r="H13" s="21" t="str">
        <x:v>The Punisher #1 (1986, Mike Zeck &amp; Phil Zimelman)</x:v>
      </x:c>
      <x:c r="I13" s="21" t="str">
        <x:v>Direct homage</x:v>
      </x:c>
      <x:c r="J13" s="21" t="str">
        <x:v>Sgt. Flag</x:v>
      </x:c>
      <x:c r="K13" s="21" t="str">
        <x:v>Not documented in reviewed sources</x:v>
      </x:c>
      <x:c r="L13" s="21" t="str">
        <x:v>Not documented in reviewed sources</x:v>
      </x:c>
      <x:c r="M13" s="21" t="str">
        <x:v>Not documented in reviewed sources</x:v>
      </x:c>
      <x:c r="N13" s="21" t="str">
        <x:v>Variant cover</x:v>
      </x:c>
      <x:c r="O13" s="21" t="str">
        <x:v>US / English</x:v>
      </x:c>
      <x:c r="P13" s="19" t="str">
        <x:v>2022 (exact on-sale date unconfirmed)</x:v>
      </x:c>
      <x:c r="Q13" s="21" t="str">
        <x:v>Unconfirmed</x:v>
      </x:c>
      <x:c r="R13" s="21" t="str">
        <x:v>Not supplied</x:v>
      </x:c>
      <x:c r="S13" s="21" t="str">
        <x:v>Show</x:v>
      </x:c>
      <x:c r="T13" s="21" t="str">
        <x:v>sgt-flag-1-2022-steven-butler-punisher-1-1986-homage</x:v>
      </x:c>
      <x:c r="U13" s="21" t="str">
        <x:v>Sgt. Flag #1 (2022) — Steven Butler Homage</x:v>
      </x:c>
      <x:c r="V13" s="21" t="str">
        <x:v>Sgt. Flag restages the Zeck/Zimelman gunfight with a rotary weapon and incoming fire.</x:v>
      </x:c>
      <x:c r="W13" s="21" t="str">
        <x:v>Publisher-provided standalone cover and explicit 1986 target identification in a publisher-assisted G-Man homage overview.</x:v>
      </x:c>
      <x:c r="X13" s="21" t="str">
        <x:v>Native publisher file labels Alternate B, Butler + Monsanto. Cover signed Steven Butler 2022 afterMikeZeck and Monsanto.2022 publication established; precise on-sale date unconfirmed. Print run not announced in sources reviewed. Release-date detail: 2022 (exact on-sale date unconfirmed).</x:v>
      </x:c>
      <x:c r="Y13" s="25" t="str">
        <x:v>Verified</x:v>
      </x:c>
      <x:c r="Z13" s="23" t="str">
        <x:v>https://g-man-comics.com/rich-reviews-sgt-flag-1/</x:v>
      </x:c>
      <x:c r="AA13" s="21" t="str">
        <x:v>https://www.firstcomicsnews.com/look-at-all-the-homages-g-man-comics-homage-covers/</x:v>
      </x:c>
      <x:c r="AB13" s="21" t="str">
        <x:v>https://g-man-comics.com/wp-content/uploads/2022/01/Sgt.-Flag-No.1-cover-Alt-B-Butler-Monsanto-1@0.3x-1.png</x:v>
      </x:c>
      <x:c r="AC13" s="21" t="str">
        <x:v>CL-PUN86-0012.png</x:v>
      </x:c>
      <x:c r="AD13" s="21" t="str">
        <x:v>Not documented in reviewed sources</x:v>
      </x:c>
      <x:c r="AE13" s="21" t="str">
        <x:v>Published</x:v>
      </x:c>
      <x:c r="AF13" s="21" t="str">
        <x:v>Deep search 2026-10-19</x:v>
      </x:c>
    </x:row>
  </x:sheetData>
  <x:dataValidations count="4">
    <x:dataValidation type="list" errorStyle="stop" operator="between" allowBlank="1" showDropDown="0" showInputMessage="0" showErrorMessage="0" sqref="Y2:Y200">
      <x:formula1>"Verified,Partial,Needs Review"</x:formula1>
      <x:formula2>0</x:formula2>
    </x:dataValidation>
    <x:dataValidation type="list" errorStyle="stop" operator="between" allowBlank="1" showDropDown="0" showInputMessage="0" showErrorMessage="0" sqref="S2:S200">
      <x:formula1>"Show,Hide"</x:formula1>
      <x:formula2>0</x:formula2>
    </x:dataValidation>
    <x:dataValidation type="list" errorStyle="stop" operator="between" allowBlank="1" showDropDown="0" showInputMessage="0" showErrorMessage="0" sqref="Q2:Q200">
      <x:formula1>"Not Owned,Owned,Wishlist"</x:formula1>
      <x:formula2>0</x:formula2>
    </x:dataValidation>
    <x:dataValidation type="list" errorStyle="stop" operator="between" allowBlank="1" showDropDown="0" showInputMessage="0" showErrorMessage="0" sqref="I2:I200">
      <x:formula1>"Direct homage,Parody / homage,Swipe / reference"</x:formula1>
      <x:formula2>0</x:formula2>
    </x:dataValidation>
  </x:dataValidations>
  <x:hyperlinks>
    <x:hyperlink xmlns:r="http://schemas.openxmlformats.org/officeDocument/2006/relationships" ref="Z2" r:id="R2e4f25e8888c4e0e"/>
    <x:hyperlink xmlns:r="http://schemas.openxmlformats.org/officeDocument/2006/relationships" ref="AA2" r:id="Rbd51e99beb214743"/>
    <x:hyperlink xmlns:r="http://schemas.openxmlformats.org/officeDocument/2006/relationships" ref="AB2" r:id="R6d247d40909a4ce6"/>
    <x:hyperlink xmlns:r="http://schemas.openxmlformats.org/officeDocument/2006/relationships" ref="Z3" r:id="Ra699e49d4bdf47f9"/>
    <x:hyperlink xmlns:r="http://schemas.openxmlformats.org/officeDocument/2006/relationships" ref="AA3" r:id="R1f1cf53e096147e8"/>
    <x:hyperlink xmlns:r="http://schemas.openxmlformats.org/officeDocument/2006/relationships" ref="AB3" r:id="R04723ece338741ba"/>
    <x:hyperlink xmlns:r="http://schemas.openxmlformats.org/officeDocument/2006/relationships" ref="Z4" r:id="Ra3310abed47444bb"/>
    <x:hyperlink xmlns:r="http://schemas.openxmlformats.org/officeDocument/2006/relationships" ref="AA4" r:id="R3e300663014a4c44"/>
    <x:hyperlink xmlns:r="http://schemas.openxmlformats.org/officeDocument/2006/relationships" ref="AB4" r:id="R8cb4feb3fd004257"/>
    <x:hyperlink xmlns:r="http://schemas.openxmlformats.org/officeDocument/2006/relationships" ref="Z5" r:id="R12bd5af5ab6d4209"/>
    <x:hyperlink xmlns:r="http://schemas.openxmlformats.org/officeDocument/2006/relationships" ref="AA5" r:id="R3a5878ca2a3b4ec4"/>
    <x:hyperlink xmlns:r="http://schemas.openxmlformats.org/officeDocument/2006/relationships" ref="AB5" r:id="R55e0e0e93034404b"/>
    <x:hyperlink xmlns:r="http://schemas.openxmlformats.org/officeDocument/2006/relationships" ref="Z6" r:id="R5defde1e41f4488b"/>
    <x:hyperlink xmlns:r="http://schemas.openxmlformats.org/officeDocument/2006/relationships" ref="AA6" r:id="Rdf88319627694dd9"/>
    <x:hyperlink xmlns:r="http://schemas.openxmlformats.org/officeDocument/2006/relationships" ref="AB6" r:id="Rfa14789e3d6340ba"/>
    <x:hyperlink xmlns:r="http://schemas.openxmlformats.org/officeDocument/2006/relationships" ref="Z7" r:id="Re6c9068a568a459e"/>
    <x:hyperlink xmlns:r="http://schemas.openxmlformats.org/officeDocument/2006/relationships" ref="AA7" r:id="R42c311d1fafc41a4"/>
    <x:hyperlink xmlns:r="http://schemas.openxmlformats.org/officeDocument/2006/relationships" ref="AB7" r:id="R2a535d4c12be4a17"/>
    <x:hyperlink xmlns:r="http://schemas.openxmlformats.org/officeDocument/2006/relationships" ref="Z8" r:id="R08a0f3c5e17e4c13"/>
    <x:hyperlink xmlns:r="http://schemas.openxmlformats.org/officeDocument/2006/relationships" ref="AA8" r:id="Raf07198b3405423d"/>
    <x:hyperlink xmlns:r="http://schemas.openxmlformats.org/officeDocument/2006/relationships" ref="AB8" r:id="R491e1a09a8d44267"/>
    <x:hyperlink xmlns:r="http://schemas.openxmlformats.org/officeDocument/2006/relationships" ref="Z9" r:id="R4678aa34493142df"/>
    <x:hyperlink xmlns:r="http://schemas.openxmlformats.org/officeDocument/2006/relationships" ref="AA9" r:id="Re5f09e7a47bb4bd5"/>
    <x:hyperlink xmlns:r="http://schemas.openxmlformats.org/officeDocument/2006/relationships" ref="AB9" r:id="Rfc94d930dcbc403f"/>
    <x:hyperlink xmlns:r="http://schemas.openxmlformats.org/officeDocument/2006/relationships" ref="Z10" r:id="Rff7326a5d5d14e6b"/>
    <x:hyperlink xmlns:r="http://schemas.openxmlformats.org/officeDocument/2006/relationships" ref="AA10" r:id="R6402cf9f98504483"/>
    <x:hyperlink xmlns:r="http://schemas.openxmlformats.org/officeDocument/2006/relationships" ref="AB10" r:id="R59eba3e40d884c99"/>
    <x:hyperlink xmlns:r="http://schemas.openxmlformats.org/officeDocument/2006/relationships" ref="Z11" r:id="R9ede9ab7938b4a17"/>
    <x:hyperlink xmlns:r="http://schemas.openxmlformats.org/officeDocument/2006/relationships" ref="AA11" r:id="R74b65999b0434782"/>
    <x:hyperlink xmlns:r="http://schemas.openxmlformats.org/officeDocument/2006/relationships" ref="AB11" r:id="R30ba8f8cf92b4048"/>
    <x:hyperlink xmlns:r="http://schemas.openxmlformats.org/officeDocument/2006/relationships" ref="Z12" r:id="Rb741a152f8964e57"/>
    <x:hyperlink xmlns:r="http://schemas.openxmlformats.org/officeDocument/2006/relationships" ref="Z13" r:id="R24852140088b4411"/>
  </x:hyperlinks>
  <x:pageMargins left="0.7" right="0.7" top="0.75" bottom="0.75" header="0.3" footer="0.3"/>
  <x:tableParts count="1">
    <x:tablePart xmlns:r="http://schemas.openxmlformats.org/officeDocument/2006/relationships" r:id="R100fddb6ac164da1"/>
  </x:tableParts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5" hidden="0" customWidth="1"/>
    <x:col min="2" max="2" width="18" hidden="0" customWidth="1"/>
    <x:col min="3" max="4" width="60" hidden="0" customWidth="1"/>
    <x:col min="5" max="5" width="45" hidden="0" customWidth="1"/>
  </x:cols>
  <x:sheetData>
    <x:row r="1" ht="15" hidden="0">
      <x:c r="A1" s="4" t="s">
        <x:v>61</x:v>
      </x:c>
      <x:c r="B1" s="4" t="s">
        <x:v>62</x:v>
      </x:c>
      <x:c r="C1" s="4" t="s">
        <x:v>63</x:v>
      </x:c>
      <x:c r="D1" s="4" t="s">
        <x:v>64</x:v>
      </x:c>
      <x:c r="E1" s="4" t="s">
        <x:v>65</x:v>
      </x:c>
    </x:row>
    <x:row r="2" ht="23.850000381469727" hidden="0">
      <x:c r="A2" s="11" t="s">
        <x:v>66</x:v>
      </x:c>
      <x:c r="B2" s="11" t="s">
        <x:v>67</x:v>
      </x:c>
      <x:c r="C2" s="11" t="s">
        <x:v>68</x:v>
      </x:c>
      <x:c r="D2" s="13" t="s">
        <x:v>69</x:v>
      </x:c>
      <x:c r="E2" s="11"/>
    </x:row>
    <x:row r="3" ht="23.850000381469727" hidden="0">
      <x:c r="A3" s="11" t="s">
        <x:v>70</x:v>
      </x:c>
      <x:c r="B3" s="11" t="s">
        <x:v>71</x:v>
      </x:c>
      <x:c r="C3" s="11" t="s">
        <x:v>72</x:v>
      </x:c>
      <x:c r="D3" s="13" t="s">
        <x:v>73</x:v>
      </x:c>
      <x:c r="E3" s="11"/>
    </x:row>
    <x:row r="4" ht="23.850000381469727" hidden="0">
      <x:c r="A4" s="11" t="s">
        <x:v>74</x:v>
      </x:c>
      <x:c r="B4" s="11" t="s">
        <x:v>71</x:v>
      </x:c>
      <x:c r="C4" s="11" t="s">
        <x:v>75</x:v>
      </x:c>
      <x:c r="D4" s="13" t="s">
        <x:v>76</x:v>
      </x:c>
      <x:c r="E4" s="11"/>
    </x:row>
    <x:row r="5" ht="15" hidden="0">
      <x:c r="A5" s="11" t="s">
        <x:v>77</x:v>
      </x:c>
      <x:c r="B5" s="11" t="s">
        <x:v>71</x:v>
      </x:c>
      <x:c r="C5" s="11" t="s">
        <x:v>78</x:v>
      </x:c>
      <x:c r="D5" s="13" t="s">
        <x:v>79</x:v>
      </x:c>
      <x:c r="E5" s="11"/>
    </x:row>
    <x:row r="6" ht="23.850000381469727" hidden="0">
      <x:c r="A6" s="11" t="s">
        <x:v>80</x:v>
      </x:c>
      <x:c r="B6" s="11" t="s">
        <x:v>81</x:v>
      </x:c>
      <x:c r="C6" s="11" t="s">
        <x:v>82</x:v>
      </x:c>
      <x:c r="D6" s="13" t="s">
        <x:v>83</x:v>
      </x:c>
      <x:c r="E6" s="11" t="s">
        <x:v>84</x:v>
      </x:c>
    </x:row>
    <x:row r="7" ht="23.850000381469727" hidden="0">
      <x:c r="A7" s="11" t="s">
        <x:v>85</x:v>
      </x:c>
      <x:c r="B7" s="11" t="s">
        <x:v>71</x:v>
      </x:c>
      <x:c r="C7" s="11" t="s">
        <x:v>86</x:v>
      </x:c>
      <x:c r="D7" s="13" t="s">
        <x:v>69</x:v>
      </x:c>
      <x:c r="E7" s="11"/>
    </x:row>
    <x:row r="8" ht="23.850000381469727" hidden="0">
      <x:c r="A8" s="11" t="s">
        <x:v>87</x:v>
      </x:c>
      <x:c r="B8" s="11" t="s">
        <x:v>88</x:v>
      </x:c>
      <x:c r="C8" s="11" t="s">
        <x:v>89</x:v>
      </x:c>
      <x:c r="D8" s="13" t="s">
        <x:v>90</x:v>
      </x:c>
      <x:c r="E8" s="11" t="s">
        <x:v>91</x:v>
      </x:c>
    </x:row>
    <x:row r="9" ht="23.850000381469727" hidden="0">
      <x:c r="A9" s="11" t="s">
        <x:v>92</x:v>
      </x:c>
      <x:c r="B9" s="11" t="s">
        <x:v>88</x:v>
      </x:c>
      <x:c r="C9" s="11" t="s">
        <x:v>93</x:v>
      </x:c>
      <x:c r="D9" s="13" t="s">
        <x:v>94</x:v>
      </x:c>
      <x:c r="E9" s="11" t="s">
        <x:v>95</x:v>
      </x:c>
    </x:row>
    <x:row r="10" ht="23.850000381469727" hidden="0">
      <x:c r="A10" s="11" t="s">
        <x:v>96</x:v>
      </x:c>
      <x:c r="B10" s="11" t="s">
        <x:v>81</x:v>
      </x:c>
      <x:c r="C10" s="11" t="s">
        <x:v>97</x:v>
      </x:c>
      <x:c r="D10" s="13" t="s">
        <x:v>98</x:v>
      </x:c>
      <x:c r="E10" s="11" t="s">
        <x:v>99</x:v>
      </x:c>
    </x:row>
    <x:row r="11" ht="15" hidden="0">
      <x:c r="A11" s="11" t="s">
        <x:v>100</x:v>
      </x:c>
      <x:c r="B11" s="11" t="s">
        <x:v>81</x:v>
      </x:c>
      <x:c r="C11" s="11" t="s">
        <x:v>101</x:v>
      </x:c>
      <x:c r="D11" s="13" t="s">
        <x:v>98</x:v>
      </x:c>
      <x:c r="E11" s="11" t="s">
        <x:v>102</x:v>
      </x:c>
    </x:row>
    <x:row r="12" ht="15" hidden="0">
      <x:c r="A12" s="11" t="s">
        <x:v>103</x:v>
      </x:c>
      <x:c r="B12" s="11" t="s">
        <x:v>81</x:v>
      </x:c>
      <x:c r="C12" s="11" t="s">
        <x:v>104</x:v>
      </x:c>
      <x:c r="D12" s="13" t="s">
        <x:v>105</x:v>
      </x:c>
      <x:c r="E12" s="11" t="s">
        <x:v>106</x:v>
      </x:c>
    </x:row>
    <x:row r="13" ht="23.850000381469727" hidden="0">
      <x:c r="A13" s="11" t="s">
        <x:v>107</x:v>
      </x:c>
      <x:c r="B13" s="11" t="s">
        <x:v>71</x:v>
      </x:c>
      <x:c r="C13" s="11" t="s">
        <x:v>108</x:v>
      </x:c>
      <x:c r="D13" s="13" t="s">
        <x:v>109</x:v>
      </x:c>
      <x:c r="E13" s="11" t="s">
        <x:v>110</x:v>
      </x:c>
    </x:row>
    <x:row r="14" ht="15" hidden="0">
      <x:c r="A14" s="11" t="s">
        <x:v>111</x:v>
      </x:c>
      <x:c r="B14" s="11" t="s">
        <x:v>71</x:v>
      </x:c>
      <x:c r="C14" s="11" t="s">
        <x:v>112</x:v>
      </x:c>
      <x:c r="D14" s="13" t="s">
        <x:v>113</x:v>
      </x:c>
      <x:c r="E14" s="11"/>
    </x:row>
    <x:row r="15" ht="23.850000381469727" hidden="0">
      <x:c r="A15" s="11" t="s">
        <x:v>114</x:v>
      </x:c>
      <x:c r="B15" s="11" t="s">
        <x:v>115</x:v>
      </x:c>
      <x:c r="C15" s="11" t="s">
        <x:v>116</x:v>
      </x:c>
      <x:c r="D15" s="11"/>
      <x:c r="E15" s="11"/>
    </x:row>
    <x:row r="16" ht="60" hidden="0" customHeight="1">
      <x:c r="A16" s="21" t="str">
        <x:v>CL-PUN86-0001</x:v>
      </x:c>
      <x:c r="B16" s="21" t="str">
        <x:v>Cover artwork</x:v>
      </x:c>
      <x:c r="C16" s="21" t="str">
        <x:v>Exact cover image reviewed against the 1986 Zeck/Zimelman original; incoming bullet streaks, dual-weapon action and overall staging establish this homage. Printed cover says 01; some databases number this third Sonya one-shot as #3. The cover is signed after Zeck. Cover B credited to Brian and Brendon Fraim. Some databases catalog it as Starring Sonya Devereaux #3 because it is the third one-shot.</x:v>
      </x:c>
      <x:c r="D16" s="21" t="str">
        <x:v>https://leagueofcomicgeeks.com/comic/6977914/starring-sonya-devereaux-3?variant=8673666
https://leagueofcomicgeeks.com/profile/galko/lists/12083/cover-homage-the-punisher-1-1986
https://www.midtowncomics.com/search?wrt=Nick+Capetanakis</x:v>
      </x:c>
      <x:c r="E16" s="21" t="str">
        <x:v>No additional character follow-up identified.</x:v>
      </x:c>
    </x:row>
    <x:row r="17" ht="72" hidden="0" customHeight="1">
      <x:c r="A17" s="21" t="str">
        <x:v>CL-PUN86-0002</x:v>
      </x:c>
      <x:c r="B17" s="21" t="str">
        <x:v>Cover artwork</x:v>
      </x:c>
      <x:c r="C17" s="21" t="str">
        <x:v>Exact cover image reviewed against the 1986 Zeck/Zimelman original; incoming bullet streaks, dual-weapon action and overall staging establish this homage. Exact cover image reviewed: Peter Parker in the Punisher costume reproduces the Zeck/Zimelman dual-pistol gunfight. Chris Stevens cover art; Rachelle Rosenberg colors per GCD-derived record.</x:v>
      </x:c>
      <x:c r="D17" s="21" t="str">
        <x:v>https://leagueofcomicgeeks.com/comic/8272189/what-if-the-punisher-1
https://leagueofcomicgeeks.com/profile/galko/lists/12083/cover-homage-the-punisher-1-1986
https://www.midtowncomics.com/p/1767867-what-if-punisher-1-cover-a-regular-christopher-stevens-cover
https://www.ebay.com/p/11056886737</x:v>
      </x:c>
      <x:c r="E17" s="21" t="str">
        <x:v>No additional character follow-up identified.</x:v>
      </x:c>
    </x:row>
    <x:row r="18" ht="48" hidden="0" customHeight="1">
      <x:c r="A18" s="21" t="str">
        <x:v>CL-PUN86-0003</x:v>
      </x:c>
      <x:c r="B18" s="21" t="str">
        <x:v>Cover artwork</x:v>
      </x:c>
      <x:c r="C18" s="21" t="str">
        <x:v>Exact cover image reviewed against the 1986 Zeck/Zimelman original; incoming bullet streaks, dual-weapon action and overall staging establish this homage. Legends Comics &amp; Games edition; cover signatures credit Adams and Eltaeb. GCD explicitly identifies The Punisher (1986) #1 homage.</x:v>
      </x:c>
      <x:c r="D18" s="21" t="str">
        <x:v>https://leagueofcomicgeeks.com/comic/4200029/bloodshot-rising-spirit-1?variant=9292176
https://leagueofcomicgeeks.com/profile/galko/lists/12083/cover-homage-the-punisher-1-1986
https://www.comics.org/issue/1874060/</x:v>
      </x:c>
      <x:c r="E18" s="21" t="str">
        <x:v>No additional character follow-up identified.</x:v>
      </x:c>
    </x:row>
    <x:row r="19" ht="60" hidden="0" customHeight="1">
      <x:c r="A19" s="21" t="str">
        <x:v>CL-PUN86-0004</x:v>
      </x:c>
      <x:c r="B19" s="21" t="str">
        <x:v>Cover artwork</x:v>
      </x:c>
      <x:c r="C19" s="21" t="str">
        <x:v>Exact cover image reviewed against the 1986 Zeck/Zimelman original; incoming bullet streaks, dual-weapon action and overall staging establish this homage. Exact Homage Edition cover reviewed. Signed Marat and Dan Feldmeier after Zeck. August 28, 2019 on-sale in GCD. No substantiated print-run claim.</x:v>
      </x:c>
      <x:c r="D19" s="21" t="str">
        <x:v>https://leagueofcomicgeeks.com/comic/9561888/la-muerta-ascension-1?variant=6474615
https://leagueofcomicgeeks.com/profile/galko/lists/12083/cover-homage-the-punisher-1-1986
https://www.comics.org/series/149902/covers/
https://www.mycomicshop.com/search?q=Ascension++1</x:v>
      </x:c>
      <x:c r="E19" s="21" t="str">
        <x:v>No additional character follow-up identified.</x:v>
      </x:c>
    </x:row>
    <x:row r="20" ht="60" hidden="0" customHeight="1">
      <x:c r="A20" s="21" t="str">
        <x:v>CL-PUN86-0005</x:v>
      </x:c>
      <x:c r="B20" s="21" t="str">
        <x:v>Cover artwork</x:v>
      </x:c>
      <x:c r="C20" s="21" t="str">
        <x:v>Exact cover image reviewed against the 1986 Zeck/Zimelman original; incoming bullet streaks, dual-weapon action and overall staging establish this homage. Paper and distressed metal editions share Silverbax artwork. GCD lists February 9, 2022 for both; original spreadsheet/LCG January 26 date differs. January printed cover month is not the on-sale date.</x:v>
      </x:c>
      <x:c r="D20" s="21" t="str">
        <x:v>https://leagueofcomicgeeks.com/comic/4637675/good-boy-3?variant=9948700
https://leagueofcomicgeeks.com/profile/galko/lists/12083/cover-homage-the-punisher-1-1986
https://www.comics.org/series/179055/details/timeline/
https://www.simonandschuster.com/books/Good-Boy/Garrett-Gunn/9798888760321</x:v>
      </x:c>
      <x:c r="E20" s="21" t="str">
        <x:v>No additional character follow-up identified.</x:v>
      </x:c>
    </x:row>
    <x:row r="21" ht="84" hidden="0" customHeight="1">
      <x:c r="A21" s="21" t="str">
        <x:v>CL-PUN86-0006</x:v>
      </x:c>
      <x:c r="B21" s="21" t="str">
        <x:v>Cover artwork</x:v>
      </x:c>
      <x:c r="C21" s="21" t="str">
        <x:v>Exact cover image reviewed against the 1986 Zeck/Zimelman original; incoming bullet streaks, dual-weapon action and overall staging establish this homage. Trade dress and virgin share Rahzzah art. Original gunfight pose and limited-series trade dress reproduced. Native retailer scan 994×1528. Anonymous alien creature at lower left also visible.</x:v>
      </x:c>
      <x:c r="D21" s="21" t="str">
        <x:v>https://leagueofcomicgeeks.com/comic/6243652/cosmic-ghost-rider-1?variant=2923173
https://leagueofcomicgeeks.com/profile/galko/lists/12083/cover-homage-the-punisher-1-1986
https://eastsidecomics.com/products/cosmic-ghost-rider-1-rahzzah-trade-virgin-variant-limited-to-600-w-coa
https://www.7ate9comics.com/products/cosmic-ghost-rider-1-rahzzah-variant-set-1-25-ratio-variant</x:v>
      </x:c>
      <x:c r="E21" s="21" t="str">
        <x:v>Some depicted identities remain unresolved.</x:v>
      </x:c>
    </x:row>
    <x:row r="22" ht="72" hidden="0" customHeight="1">
      <x:c r="A22" s="21" t="str">
        <x:v>CL-PUN86-0007</x:v>
      </x:c>
      <x:c r="B22" s="21" t="str">
        <x:v>Cover artwork</x:v>
      </x:c>
      <x:c r="C22" s="21" t="str">
        <x:v>Exact cover image reviewed against the 1986 Zeck/Zimelman original; incoming bullet streaks, dual-weapon action and overall staging establish this homage. Publisher identifies the gunfight artwork as Cover A, UPC 72513033058101011, and June 21, 2023 on-sale; spreadsheet/LCG June 28 date differs. Navasi is the sole figure on this cover. Other cast appear inside, not in this illustration. B&amp;W and virgin share artwork; current publisher also lists metal premium edition.</x:v>
      </x:c>
      <x:c r="D22" s="21" t="str">
        <x:v>https://leagueofcomicgeeks.com/comic/1782938/starfinder-angels-of-the-drift-1
https://leagueofcomicgeeks.com/profile/galko/lists/12083/cover-homage-the-punisher-1-1986
https://www.dynamite.com/htmlfiles/viewProduct.html?PRO=C72513033058101011
https://paizo.com/blog/lasers-and-feelings-inside-the-new-starfinder-comics</x:v>
      </x:c>
      <x:c r="E22" s="21" t="str">
        <x:v>No additional character follow-up identified.</x:v>
      </x:c>
    </x:row>
    <x:row r="23" ht="60" hidden="0" customHeight="1">
      <x:c r="A23" s="21" t="str">
        <x:v>CL-PUN86-0008</x:v>
      </x:c>
      <x:c r="B23" s="21" t="str">
        <x:v>Cover artwork</x:v>
      </x:c>
      <x:c r="C23" s="21" t="str">
        <x:v>Exact cover image reviewed against the 1986 Zeck/Zimelman original; incoming bullet streaks, dual-weapon action and overall staging establish this homage. Trade dress, virgin and color-hold virgin editions share Kirkham art. Trade edition retailer states 3, 000. Virgin 1, 000 was only a resale claim and remains unconfirmed. Exact art signed after Zeck/Zimelman; distinct from Zeck original-art Hidden Gem.</x:v>
      </x:c>
      <x:c r="D23" s="21" t="str">
        <x:v>https://leagueofcomicgeeks.com/comic/4442085/punisher-red-band-1?variant=4538930
https://comic-watch.com/news/lock-n-load-reread-reload-true-believers-frank-castle-is-back-in-punisher-red-band-1
https://comickingdomcreative.com/products/punisher-red-band-1-exclusive-variant-tyler-kirkham</x:v>
      </x:c>
      <x:c r="E23" s="21" t="str">
        <x:v>No additional character follow-up identified.</x:v>
      </x:c>
    </x:row>
    <x:row r="24" ht="72" hidden="0" customHeight="1">
      <x:c r="A24" s="21" t="str">
        <x:v>CL-PUN86-0009</x:v>
      </x:c>
      <x:c r="B24" s="21" t="str">
        <x:v>Cover artwork</x:v>
      </x:c>
      <x:c r="C24" s="21" t="str">
        <x:v>Exact cover image reviewed against the 1986 Zeck/Zimelman original; incoming bullet streaks, dual-weapon action and overall staging establish this homage. Retailer credits Jimbo Salgado and Alex Sinclair, 200 copies. Exact native 1650×2550 image signed after Mike Zeck; CGC-derived description specifically says Punisher Limited Series #1 homage. Mega Man X#1 and#2 retailer homages use different Zeck compositions and are not additional versions of this drawing.</x:v>
      </x:c>
      <x:c r="D24" s="21" t="str">
        <x:v>https://leagueofcomicgeeks.com/comic/4482399/mega-man-x-0?variant=9660983
https://topshelfcomic.com/collections/frontpage
https://comicbookrealm.com/cgc-analyzer/comic/id/423866/udon-comics-mega-man-x-0</x:v>
      </x:c>
      <x:c r="E24" s="21" t="str">
        <x:v>No additional character follow-up identified.</x:v>
      </x:c>
    </x:row>
    <x:row r="25" ht="72" hidden="0" customHeight="1">
      <x:c r="A25" s="21" t="str">
        <x:v>CL-PUN86-0010</x:v>
      </x:c>
      <x:c r="B25" s="21" t="str">
        <x:v>Cover artwork</x:v>
      </x:c>
      <x:c r="C25" s="21" t="str">
        <x:v>Exact cover image reviewed against the 1986 Zeck/Zimelman original; incoming bullet streaks, dual-weapon action and overall staging establish this homage. Image viewed and signature reads after Mike Zeck. Dual pistols, incoming bullet streaks and alley action confirm 1986 #1 target, not 1987 fire escape. Black Saber retailer 1000 and raised blood 100 claims retained. April 15, 2026 issue release; retailer-specific fulfillment date not independently established.</x:v>
      </x:c>
      <x:c r="D25" s="21" t="str">
        <x:v>https://www.blacksabercomics.com/products/ordained-0-exclusive-by-rudy-ao-punisher-1-homage-ltd-to-1000-1st-print
https://www.blacksabercomics.com/products/ordained-0-exclusive-by-rudy-ao-punisher-1-homage-ltd-to-100-1st-print-raised-blood-edition
https://www.firstcomicsnews.com/be-very-quite-im-hunting-homage-covers/
https://www.g-mart.com/static/g1225BD0487.html</x:v>
      </x:c>
      <x:c r="E25" s="21" t="str">
        <x:v>No additional character follow-up identified.</x:v>
      </x:c>
    </x:row>
    <x:row r="26" ht="72" hidden="0" customHeight="1">
      <x:c r="A26" s="21" t="str">
        <x:v>CL-PUN86-0011</x:v>
      </x:c>
      <x:c r="B26" s="21" t="str">
        <x:v>Reference / related edition</x:v>
      </x:c>
      <x:c r="C26" s="21" t="str">
        <x:v>Not on galko's list. Found via a Fandom Comic Shop pre-order title naming 'Punisher #1 Homage' (page now 404 s). Indexed retailer page remains discoverable with September 2024 shipping claim, but live page 404 and source image unavailable. Secondary sales call the released title Orbit: Eminem#1; exact artwork and edition cannot be independently reconciled. Retained hidden for review; do not count or display a guessed cover. Release-date detail: 2024-09.</x:v>
      </x:c>
      <x:c r="D26" s="21" t="str">
        <x:v>https://fandomcomicshop.com/products/fame-eminem-ciao-cacau-punisher-1-homage-rapboy-variant-comic-book-tidal-wave-biography-copy-copy</x:v>
      </x:c>
      <x:c r="E26" s="21" t="str">
        <x:v>Some depicted identities remain unresolved.</x:v>
      </x:c>
    </x:row>
    <x:row r="27" ht="60" hidden="0" customHeight="1">
      <x:c r="A27" s="21" t="str">
        <x:v>CL-PUN86-0012</x:v>
      </x:c>
      <x:c r="B27" s="21" t="str">
        <x:v>Cover artwork</x:v>
      </x:c>
      <x:c r="C27" s="21" t="str">
        <x:v>Publisher-provided standalone cover and explicit 1986 target identification in a publisher-assisted G-Man homage overview. Native publisher file labels Alternate B, Butler + Monsanto. Cover signed Steven Butler 2022 afterMikeZeck and Monsanto.2022 publication established; precise on-sale date unconfirmed. Print run not announced in sources reviewed. Release-date detail: 2022 (exact on-sale date unconfirmed).</x:v>
      </x:c>
      <x:c r="D27" s="21" t="str">
        <x:v>https://g-man-comics.com/rich-reviews-sgt-flag-1/
https://www.firstcomicsnews.com/look-at-all-the-homages-g-man-comics-homage-covers/</x:v>
      </x:c>
      <x:c r="E27" s="21" t="str">
        <x:v>No additional character follow-up identified.</x:v>
      </x:c>
    </x:row>
    <x:row r="28" ht="24" hidden="0" customHeight="1">
      <x:c r="A28" s="21" t="str">
        <x:v>Mega Man X#1 and#2 TopShelfSalgado/Sinclair</x:v>
      </x:c>
      <x:c r="B28" s="21" t="str">
        <x:v>Different original compositions</x:v>
      </x:c>
      <x:c r="C28" s="21" t="str">
        <x:v>RetailerlabelsPunisherhomage but exact images are not the#1dual-pistol composition. Relatedseries references retained outside thiscatalog.</x:v>
      </x:c>
      <x:c r="D28" s="21" t="str">
        <x:v>https://topshelfcomic.com/collections/frontpage</x:v>
      </x:c>
      <x:c r="E28" s="21" t="str">
        <x:v>Not added to distinct-artwork count.</x:v>
      </x:c>
    </x:row>
    <x:row r="29" ht="15" hidden="0" customHeight="1">
      <x:c r="A29" s="21" t="str">
        <x:v>Ordained#1 fourthprint Ito</x:v>
      </x:c>
      <x:c r="B29" s="21" t="str">
        <x:v>Different target</x:v>
      </x:c>
      <x:c r="C29" s="21" t="str">
        <x:v>Singlefull-lengthstandingfigure; not1986#1gunfight.</x:v>
      </x:c>
      <x:c r="D29" s="21" t="str">
        <x:v>https://topshelfcomic.com/collections/frontpage</x:v>
      </x:c>
      <x:c r="E29" s="21" t="str">
        <x:v>Not added to distinct-artwork count.</x:v>
      </x:c>
    </x:row>
    <x:row r="30" ht="24" hidden="0" customHeight="1">
      <x:c r="A30" s="21" t="str">
        <x:v>Punisher#1 Facsimile2026CarloPagulayan1:25</x:v>
      </x:c>
      <x:c r="B30" s="21" t="str">
        <x:v>Different cover</x:v>
      </x:c>
      <x:c r="C30" s="21" t="str">
        <x:v>Image reviewed: kneeling figure holdingrifle, not#1dual-pistolhomage. Reprintedinterioralone does notestablishcoverlineage.</x:v>
      </x:c>
      <x:c r="D30" s="21" t="str">
        <x:v>https://prhcomics.com/book/?isbn=75960621568300116</x:v>
      </x:c>
      <x:c r="E30" s="21" t="str">
        <x:v>Not added to distinct-artwork count.</x:v>
      </x:c>
    </x:row>
    <x:row r="31" ht="15" hidden="0" customHeight="1">
      <x:c r="A31" s="21" t="str">
        <x:v>PredatorvsPunisher#1 LeinilYuNovember2026</x:v>
      </x:c>
      <x:c r="B31" s="21" t="str">
        <x:v>Different target</x:v>
      </x:c>
      <x:c r="C31" s="21" t="str">
        <x:v>Publisherannouncedhomage targetsPunisherfirstappearance(ASM129), not1986#1.</x:v>
      </x:c>
      <x:c r="D31" s="21" t="str">
        <x:v>https://comicpreviews.com/products/b6a3d8b4-f326-44ce-ad91-7f98ef4da932</x:v>
      </x:c>
      <x:c r="E31" s="21" t="str">
        <x:v>Not added to distinct-artwork count.</x:v>
      </x:c>
    </x:row>
    <x:row r="32" ht="48" hidden="0" customHeight="1">
      <x:c r="A32" s="21" t="str">
        <x:v>Upcoming review</x:v>
      </x:c>
      <x:c r="B32" s="21" t="str">
        <x:v>Reviewed October 19, 2026</x:v>
      </x:c>
      <x:c r="C32" s="21" t="str">
        <x:v>Reviewed October 19, 2026: no future-dated homage to the exact 1986 gunfight cover was independently confirmed. Predator vs. Punisher’s announced Leinil Yu homage references Amazing Spider-Man #129. The 2026 facsimile and neighboring Mega Man X homages were checked separately.</x:v>
      </x:c>
      <x:c r="D32" s="21" t="str"/>
      <x:c r="E32" s="21" t="str">
        <x:v>Recheck when publisher or retailer evidence changes.</x:v>
      </x:c>
    </x:row>
  </x:sheetData>
  <x:hyperlinks>
    <x:hyperlink xmlns:r="http://schemas.openxmlformats.org/officeDocument/2006/relationships" ref="D2" r:id="R0e0b552289764886"/>
    <x:hyperlink xmlns:r="http://schemas.openxmlformats.org/officeDocument/2006/relationships" ref="D3" r:id="R242d6d1dad8745a7"/>
    <x:hyperlink xmlns:r="http://schemas.openxmlformats.org/officeDocument/2006/relationships" ref="D4" r:id="R37a4c3af98934bee"/>
    <x:hyperlink xmlns:r="http://schemas.openxmlformats.org/officeDocument/2006/relationships" ref="D5" r:id="Rad991c4b2ec54711"/>
    <x:hyperlink xmlns:r="http://schemas.openxmlformats.org/officeDocument/2006/relationships" ref="D6" r:id="R4ccc285caa4b4e8b"/>
    <x:hyperlink xmlns:r="http://schemas.openxmlformats.org/officeDocument/2006/relationships" ref="D7" r:id="R345ad59ef73441c3"/>
    <x:hyperlink xmlns:r="http://schemas.openxmlformats.org/officeDocument/2006/relationships" ref="D8" r:id="R90d26b8ca0f3419a"/>
    <x:hyperlink xmlns:r="http://schemas.openxmlformats.org/officeDocument/2006/relationships" ref="D9" r:id="R52eb5804bd3a4e97"/>
    <x:hyperlink xmlns:r="http://schemas.openxmlformats.org/officeDocument/2006/relationships" ref="D10" r:id="R556bf6193fab4cd7"/>
    <x:hyperlink xmlns:r="http://schemas.openxmlformats.org/officeDocument/2006/relationships" ref="D11" r:id="Re59211ecac194362"/>
    <x:hyperlink xmlns:r="http://schemas.openxmlformats.org/officeDocument/2006/relationships" ref="D12" r:id="R8a07e89cfa3447dc"/>
    <x:hyperlink xmlns:r="http://schemas.openxmlformats.org/officeDocument/2006/relationships" ref="D13" r:id="R232ecb0e508542a8"/>
    <x:hyperlink xmlns:r="http://schemas.openxmlformats.org/officeDocument/2006/relationships" ref="D14" r:id="R1d424d47e1814947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6" hidden="0" customWidth="1"/>
    <x:col min="2" max="2" width="70" hidden="0" customWidth="1"/>
    <x:col min="3" max="3" width="45" hidden="0" customWidth="1"/>
  </x:cols>
  <x:sheetData>
    <x:row r="1" ht="15" hidden="0" customHeight="1">
      <x:c r="A1" s="29" t="s">
        <x:v>117</x:v>
      </x:c>
      <x:c r="B1" s="29" t="s">
        <x:v>118</x:v>
      </x:c>
      <x:c r="C1" s="29" t="s">
        <x:v>119</x:v>
      </x:c>
    </x:row>
    <x:row r="2" ht="15" hidden="0" customHeight="1">
      <x:c r="A2" s="30" t="s">
        <x:v>29</x:v>
      </x:c>
      <x:c r="B2" s="30" t="s">
        <x:v>120</x:v>
      </x:c>
      <x:c r="C2" s="30" t="s">
        <x:v>121</x:v>
      </x:c>
    </x:row>
    <x:row r="3" ht="15" hidden="0" customHeight="1">
      <x:c r="A3" s="30" t="s">
        <x:v>30</x:v>
      </x:c>
      <x:c r="B3" s="30" t="str">
        <x:v>Published series or collection title.</x:v>
      </x:c>
      <x:c r="C3" s="30" t="str">
        <x:v>See researched catalog values; unresolved details are explicit.</x:v>
      </x:c>
    </x:row>
    <x:row r="4" ht="15" hidden="0" customHeight="1">
      <x:c r="A4" s="30" t="s">
        <x:v>31</x:v>
      </x:c>
      <x:c r="B4" s="30" t="str">
        <x:v>Issue number or collected-edition designation.</x:v>
      </x:c>
      <x:c r="C4" s="30" t="str">
        <x:v>See researched catalog values; unresolved details are explicit.</x:v>
      </x:c>
    </x:row>
    <x:row r="5" ht="15" hidden="0" customHeight="1">
      <x:c r="A5" s="30" t="s">
        <x:v>32</x:v>
      </x:c>
      <x:c r="B5" s="30" t="str">
        <x:v>Publication year, distinguished from cover date where documented.</x:v>
      </x:c>
      <x:c r="C5" s="30" t="str">
        <x:v>See researched catalog values; unresolved details are explicit.</x:v>
      </x:c>
    </x:row>
    <x:row r="6" ht="15" hidden="0" customHeight="1">
      <x:c r="A6" s="30" t="s">
        <x:v>33</x:v>
      </x:c>
      <x:c r="B6" s="30" t="str">
        <x:v>Publisher of the exact edition.</x:v>
      </x:c>
      <x:c r="C6" s="30" t="str">
        <x:v>See researched catalog values; unresolved details are explicit.</x:v>
      </x:c>
    </x:row>
    <x:row r="7" ht="15" hidden="0" customHeight="1">
      <x:c r="A7" s="30" t="s">
        <x:v>34</x:v>
      </x:c>
      <x:c r="B7" s="30" t="str">
        <x:v>Cover-specific pencils, inks and colors where verified; uncertainty is explicit.</x:v>
      </x:c>
      <x:c r="C7" s="30" t="str">
        <x:v>See researched catalog values; unresolved details are explicit.</x:v>
      </x:c>
    </x:row>
    <x:row r="8" ht="15" hidden="0" customHeight="1">
      <x:c r="A8" s="30" t="s">
        <x:v>35</x:v>
      </x:c>
      <x:c r="B8" s="30" t="s">
        <x:v>122</x:v>
      </x:c>
      <x:c r="C8" s="30" t="s">
        <x:v>123</x:v>
      </x:c>
    </x:row>
    <x:row r="9" ht="15" hidden="0" customHeight="1">
      <x:c r="A9" s="30" t="s">
        <x:v>36</x:v>
      </x:c>
      <x:c r="B9" s="30" t="s">
        <x:v>124</x:v>
      </x:c>
      <x:c r="C9" s="30" t="s">
        <x:v>125</x:v>
      </x:c>
    </x:row>
    <x:row r="10" ht="15" hidden="0" customHeight="1">
      <x:c r="A10" s="30" t="s">
        <x:v>37</x:v>
      </x:c>
      <x:c r="B10" s="30" t="s">
        <x:v>126</x:v>
      </x:c>
      <x:c r="C10" s="30" t="s">
        <x:v>127</x:v>
      </x:c>
    </x:row>
    <x:row r="11" ht="15" hidden="0" customHeight="1">
      <x:c r="A11" s="30" t="s">
        <x:v>38</x:v>
      </x:c>
      <x:c r="B11" s="30" t="str">
        <x:v>Named figures verified from this cover image. Unresolved identities are recorded in notes.</x:v>
      </x:c>
      <x:c r="C11" s="30" t="str">
        <x:v>See researched catalog values; unresolved details are explicit.</x:v>
      </x:c>
    </x:row>
    <x:row r="12" ht="15" hidden="0" customHeight="1">
      <x:c r="A12" s="30" t="s">
        <x:v>39</x:v>
      </x:c>
      <x:c r="B12" s="30" t="str">
        <x:v>Exclusive retailer when documented. Unknown does not imply an open-order edition.</x:v>
      </x:c>
      <x:c r="C12" s="30" t="str">
        <x:v>See researched catalog values; unresolved details are explicit.</x:v>
      </x:c>
    </x:row>
    <x:row r="13" ht="15" hidden="0" customHeight="1">
      <x:c r="A13" s="30" t="s">
        <x:v>40</x:v>
      </x:c>
      <x:c r="B13" s="30" t="str">
        <x:v>Associated event when documented.</x:v>
      </x:c>
      <x:c r="C13" s="30" t="str">
        <x:v>See researched catalog values; unresolved details are explicit.</x:v>
      </x:c>
    </x:row>
    <x:row r="14" ht="15" hidden="0" customHeight="1">
      <x:c r="A14" s="30" t="s">
        <x:v>41</x:v>
      </x:c>
      <x:c r="B14" s="30" t="s">
        <x:v>128</x:v>
      </x:c>
      <x:c r="C14" s="30" t="s">
        <x:v>129</x:v>
      </x:c>
    </x:row>
    <x:row r="15" ht="15" hidden="0" customHeight="1">
      <x:c r="A15" s="30" t="s">
        <x:v>42</x:v>
      </x:c>
      <x:c r="B15" s="30" t="str">
        <x:v>Trade dress, virgin, sketch, acetate or other documented physical treatment.</x:v>
      </x:c>
      <x:c r="C15" s="30" t="str">
        <x:v>See researched catalog values; unresolved details are explicit.</x:v>
      </x:c>
    </x:row>
    <x:row r="16" ht="15" hidden="0" customHeight="1">
      <x:c r="A16" s="30" t="s">
        <x:v>43</x:v>
      </x:c>
      <x:c r="B16" s="30" t="str">
        <x:v>Publication market and language.</x:v>
      </x:c>
      <x:c r="C16" s="30" t="str">
        <x:v>See researched catalog values; unresolved details are explicit.</x:v>
      </x:c>
    </x:row>
    <x:row r="17" ht="15" hidden="0" customHeight="1">
      <x:c r="A17" s="30" t="s">
        <x:v>44</x:v>
      </x:c>
      <x:c r="B17" s="30" t="s">
        <x:v>130</x:v>
      </x:c>
      <x:c r="C17" s="30" t="s">
        <x:v>131</x:v>
      </x:c>
    </x:row>
    <x:row r="18" ht="15" hidden="0" customHeight="1">
      <x:c r="A18" s="30" t="s">
        <x:v>45</x:v>
      </x:c>
      <x:c r="B18" s="30" t="s">
        <x:v>132</x:v>
      </x:c>
      <x:c r="C18" s="30" t="s">
        <x:v>133</x:v>
      </x:c>
    </x:row>
    <x:row r="19" ht="15" hidden="0" customHeight="1">
      <x:c r="A19" s="30" t="s">
        <x:v>46</x:v>
      </x:c>
      <x:c r="B19" s="30" t="str">
        <x:v>User-supplied evidence only; not inferred from research.</x:v>
      </x:c>
      <x:c r="C19" s="30" t="str">
        <x:v>See researched catalog values; unresolved details are explicit.</x:v>
      </x:c>
    </x:row>
    <x:row r="20" ht="24" hidden="0" customHeight="1">
      <x:c r="A20" s="30" t="s">
        <x:v>47</x:v>
      </x:c>
      <x:c r="B20" s="30" t="str">
        <x:v>Show = included distinct artwork. Hide = original-art reuse, grouped edition or unresolved target retained as a reference.</x:v>
      </x:c>
      <x:c r="C20" s="30" t="s">
        <x:v>134</x:v>
      </x:c>
    </x:row>
    <x:row r="21" ht="15" hidden="0" customHeight="1">
      <x:c r="A21" s="30" t="s">
        <x:v>48</x:v>
      </x:c>
      <x:c r="B21" s="30" t="str">
        <x:v>Stable descriptive reference slug. Website cover detail pages use Catalog ID.</x:v>
      </x:c>
      <x:c r="C21" s="30" t="str">
        <x:v>See researched catalog values; unresolved details are explicit.</x:v>
      </x:c>
    </x:row>
    <x:row r="22" ht="15" hidden="0" customHeight="1">
      <x:c r="A22" s="30" t="s">
        <x:v>49</x:v>
      </x:c>
      <x:c r="B22" s="30" t="str">
        <x:v>Display title for the exact issue and edition.</x:v>
      </x:c>
      <x:c r="C22" s="30" t="str">
        <x:v>See researched catalog values; unresolved details are explicit.</x:v>
      </x:c>
    </x:row>
    <x:row r="23" ht="15" hidden="0" customHeight="1">
      <x:c r="A23" s="30" t="s">
        <x:v>50</x:v>
      </x:c>
      <x:c r="B23" s="30" t="str">
        <x:v>Concise description of the cover.</x:v>
      </x:c>
      <x:c r="C23" s="30" t="str">
        <x:v>See researched catalog values; unresolved details are explicit.</x:v>
      </x:c>
    </x:row>
    <x:row r="24" ht="15" hidden="0" customHeight="1">
      <x:c r="A24" s="30" t="s">
        <x:v>51</x:v>
      </x:c>
      <x:c r="B24" s="30" t="str">
        <x:v>Evidence linking this cover artwork to the original composition.</x:v>
      </x:c>
      <x:c r="C24" s="30" t="str">
        <x:v>See researched catalog values; unresolved details are explicit.</x:v>
      </x:c>
    </x:row>
    <x:row r="25" ht="15" hidden="0" customHeight="1">
      <x:c r="A25" s="30" t="s">
        <x:v>52</x:v>
      </x:c>
      <x:c r="B25" s="30" t="str">
        <x:v>Edition details, source conflicts, image limitations and remaining gaps.</x:v>
      </x:c>
      <x:c r="C25" s="30" t="str">
        <x:v>See researched catalog values; unresolved details are explicit.</x:v>
      </x:c>
    </x:row>
    <x:row r="26" ht="24" hidden="0" customHeight="1">
      <x:c r="A26" s="30" t="s">
        <x:v>53</x:v>
      </x:c>
      <x:c r="B26" s="30" t="str">
        <x:v>Verified: exact artwork and target supported by reviewed cover-specific sources. Partial: remaining credit, edition or date uncertainty. Needs Review: target or edition unresolved.</x:v>
      </x:c>
      <x:c r="C26" s="30" t="s">
        <x:v>135</x:v>
      </x:c>
    </x:row>
    <x:row r="27" ht="15" hidden="0" customHeight="1">
      <x:c r="A27" s="30" t="s">
        <x:v>54</x:v>
      </x:c>
      <x:c r="B27" s="30" t="str">
        <x:v>Best reviewed source for this exact edition.</x:v>
      </x:c>
      <x:c r="C27" s="30" t="str">
        <x:v>See researched catalog values; unresolved details are explicit.</x:v>
      </x:c>
    </x:row>
    <x:row r="28" ht="15" hidden="0" customHeight="1">
      <x:c r="A28" s="30" t="s">
        <x:v>55</x:v>
      </x:c>
      <x:c r="B28" s="30" t="str">
        <x:v>Additional edition evidence; unknown if no second source was recovered.</x:v>
      </x:c>
      <x:c r="C28" s="30" t="str">
        <x:v>See researched catalog values; unresolved details are explicit.</x:v>
      </x:c>
    </x:row>
    <x:row r="29" ht="24" hidden="0" customHeight="1">
      <x:c r="A29" s="30" t="s">
        <x:v>56</x:v>
      </x:c>
      <x:c r="B29" s="30" t="str">
        <x:v>Best recovered exact-edition image or explicitly labeled promotional source. Native resolution limits and pending scans are recorded in notes.</x:v>
      </x:c>
      <x:c r="C29" s="30" t="str">
        <x:v>See researched catalog values; unresolved details are explicit.</x:v>
      </x:c>
    </x:row>
    <x:row r="30" ht="15" hidden="0" customHeight="1">
      <x:c r="A30" s="30" t="s">
        <x:v>57</x:v>
      </x:c>
      <x:c r="B30" s="30" t="str">
        <x:v>Local source-image reference; original filename retained where already present.</x:v>
      </x:c>
      <x:c r="C30" s="30" t="str">
        <x:v>See researched catalog values; unresolved details are explicit.</x:v>
      </x:c>
    </x:row>
    <x:row r="31" ht="15" hidden="0" customHeight="1">
      <x:c r="A31" s="30" t="s">
        <x:v>58</x:v>
      </x:c>
      <x:c r="B31" s="30" t="str">
        <x:v>Verified artist account if documented; never inferred from a name.</x:v>
      </x:c>
      <x:c r="C31" s="30" t="str">
        <x:v>See researched catalog values; unresolved details are explicit.</x:v>
      </x:c>
    </x:row>
    <x:row r="32" ht="15" hidden="0" customHeight="1">
      <x:c r="A32" s="30" t="s">
        <x:v>59</x:v>
      </x:c>
      <x:c r="B32" s="30" t="s">
        <x:v>136</x:v>
      </x:c>
      <x:c r="C32" s="30" t="s">
        <x:v>137</x:v>
      </x:c>
    </x:row>
    <x:row r="33" ht="15" hidden="0" customHeight="1">
      <x:c r="A33" s="30" t="s">
        <x:v>60</x:v>
      </x:c>
      <x:c r="B33" s="30" t="s">
        <x:v>138</x:v>
      </x:c>
      <x:c r="C33" s="30" t="s">
        <x:v>139</x:v>
      </x:c>
    </x:row>
  </x:sheetData>
  <x:pageMargins left="0.7" right="0.7" top="0.75" bottom="0.75" header="0.3" footer="0.3"/>
</x:worksheet>
</file>