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89b877d46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01f3b54119914e36"/>
    <x:sheet xmlns:r="http://schemas.openxmlformats.org/officeDocument/2006/relationships" name="Dashboard" sheetId="2" r:id="R3a85a495f1084e85"/>
    <x:sheet xmlns:r="http://schemas.openxmlformats.org/officeDocument/2006/relationships" name="Research Log" sheetId="3" r:id="R9b1243a2b1fb40e2"/>
    <x:sheet xmlns:r="http://schemas.openxmlformats.org/officeDocument/2006/relationships" name="Data Dictionary" sheetId="4" r:id="R5a69907d80e44447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<x:sst xmlns:x="http://schemas.openxmlformats.org/spreadsheetml/2006/main">
  <x:si>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</x:si>
  <x:si>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</x:si>
  <x:si>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</x:si>
  <x:si>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</x:si>
  <x:si>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</x:si>
  <x:si>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</x:si>
  <x:si>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</x:si>
  <x:si>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</x:si>
  <x:si>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</x:si>
  <x:si>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</x:si>
  <x:si>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</x:si>
  <x:si>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</x:si>
  <x:si>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</x:si>
  <x:si>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</x:si>
  <x:si>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</x:si>
  <x:si>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</x:si>
  <x:si>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</x:si>
  <x:si>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</x:si>
  <x:si>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</x:si>
  <x:si>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</x:si>
  <x:si>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</x:si>
  <x:si>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</x:si>
  <x:si>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</x:si>
  <x:si>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</x:si>
  <x:si>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Infinity Gauntlet #1 (1991) Homage Cover Catalog</x:t>
  </x:si>
  <x:si>
    <x:t xml:space="preserve">Original: The Infinity Gauntlet #1, Marvel, Jul 1991 (on sale May 1991). Cover by George Pérez. Thanos with the Infinity Gauntlet.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</x:si>
  <x:si>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</x:si>
  <x:si>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</x:si>
  <x:si>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</x:si>
  <x:si>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</x:si>
  <x:si>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</x:si>
  <x:si>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</x:si>
  <x:si>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</x:si>
  <x:si>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</x:si>
  <x:si>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</x:si>
  <x:si>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</x:si>
  <x:si>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</x:si>
  <x:si>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</x:si>
  <x:si>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</x:si>
  <x:si>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</x:si>
  <x:si>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</x:si>
  <x:si>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</x:si>
  <x:si>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</x:si>
  <x:si>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</x:si>
  <x:si>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</x:si>
  <x:si>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</x:si>
  <x:si>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</x:si>
  <x:si>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BOOM! Studios</x:t>
  </x:si>
  <x:si>
    <x:t xml:space="preserve">Jolzar Entertainment</x:t>
  </x:si>
  <x:si>
    <x:t xml:space="preserve">Independent / other</x:t>
  </x:si>
  <x:si>
    <x:t xml:space="preserve">Kenzer &amp; Company</x:t>
  </x:si>
  <x:si>
    <x:t xml:space="preserve">Image Comics</x:t>
  </x:si>
  <x:si>
    <x:t xml:space="preserve">Dynamite</x:t>
  </x:si>
  <x:si>
    <x:t xml:space="preserve">Oni Press</x:t>
  </x:si>
  <x:si>
    <x:t xml:space="preserve">American Mythology</x:t>
  </x:si>
  <x:si>
    <x:t xml:space="preserve">Scout Comics</x:t>
  </x:si>
  <x:si>
    <x:t xml:space="preserve">Ablaze</x:t>
  </x:si>
  <x:si>
    <x:t xml:space="preserve">Coffin Comics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</x:si>
  <x:si>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</x:si>
  <x:si>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</x:si>
  <x:si>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</x:si>
  <x:si>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</x:si>
  <x:si>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</x:si>
  <x:si>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(51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</x:si>
  <x:si>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</x:si>
  <x:si>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</x:si>
  <x:si>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https://leagueofcomicgeeks.com/profile/galko/lists/8687/cover-homage-infinity-gauntlet-1</x:t>
  </x:si>
  <x:si>
    <x:t xml:space="preserve">The Infinity Gauntlet #1 (1991)</x:t>
  </x:si>
  <x:si>
    <x:t xml:space="preserve">Excluded</x:t>
  </x:si>
  <x:si>
    <x:t xml:space="preserve">The original issue.</x:t>
  </x:si>
  <x:si>
    <x:t xml:space="preserve">https://leagueofcomicgeeks.com/comic/2117946/the-infinity-gauntlet-1</x:t>
  </x:si>
  <x:si>
    <x:t xml:space="preserve">The Infinity Gauntlet TP 4th Printing (2000)</x:t>
  </x:si>
  <x:si>
    <x:t xml:space="preserve">Collection; cover uses original/Pérez art.</x:t>
  </x:si>
  <x:si>
    <x:t xml:space="preserve">https://leagueofcomicgeeks.com/comic/3257819/the-infinity-gauntlet-tp?variant=2204833</x:t>
  </x:si>
  <x:si>
    <x:t xml:space="preserve">The Avengers and the Infinity Gauntlet TP (2011)</x:t>
  </x:si>
  <x:si>
    <x:t xml:space="preserve">Collects Avengers and the Infinity Gauntlet; reuses #1 cover (cataloged once).</x:t>
  </x:si>
  <x:si>
    <x:t xml:space="preserve">https://leagueofcomicgeeks.com/comic/2826350/the-avengers-and-the-infinity-gauntlet-tp</x:t>
  </x:si>
  <x:si>
    <x:t xml:space="preserve">The Infinity Gauntlet: Third Edition TP 2nd Printing (2012)</x:t>
  </x:si>
  <x:si>
    <x:t xml:space="preserve">https://leagueofcomicgeeks.com/comic/5312289/the-infinity-gauntlet-third-edition-tp?variant=6775196</x:t>
  </x:si>
  <x:si>
    <x:t xml:space="preserve">The Ultimate Graphic Novels Collection The Infinity Gauntlet HC (2015)</x:t>
  </x:si>
  <x:si>
    <x:t xml:space="preserve">Hachette collection; reuses original art.</x:t>
  </x:si>
  <x:si>
    <x:t xml:space="preserve">https://leagueofcomicgeeks.com/comic/4551118/the-ultimate-graphic-novels-collection-the-infinity-gauntlet-hc</x:t>
  </x:si>
  <x:si>
    <x:t xml:space="preserve">True Believers: The Infinity Gauntlet #1 (2015)</x:t>
  </x:si>
  <x:si>
    <x:t xml:space="preserve">Dollar reprint with the original cover.</x:t>
  </x:si>
  <x:si>
    <x:t xml:space="preserve">https://leagueofcomicgeeks.com/comic/6943674/true-believers-the-infinity-gauntlet-1</x:t>
  </x:si>
  <x:si>
    <x:t xml:space="preserve">Guardians of the Galaxy #146 2nd Printing Ron Lim (2017)</x:t>
  </x:si>
  <x:si>
    <x:t xml:space="preserve">2nd printing of the lenticular homage (cataloged once).</x:t>
  </x:si>
  <x:si>
    <x:t xml:space="preserve">https://leagueofcomicgeeks.com/comic/1432994/guardians-of-the-galaxy-146?variant=5574077</x:t>
  </x:si>
  <x:si>
    <x:t xml:space="preserve">The Avengers and the Infinity Gauntlet TP 2018 Printing (2018)</x:t>
  </x:si>
  <x:si>
    <x:t xml:space="preserve">Reprint of the TP (cataloged once).</x:t>
  </x:si>
  <x:si>
    <x:t xml:space="preserve">https://leagueofcomicgeeks.com/comic/2826350/the-avengers-and-the-infinity-gauntlet-tp?variant=3376623</x:t>
  </x:si>
  <x:si>
    <x:t xml:space="preserve">True Believers: The Infinity Gauntlet #1 2018 Edition (2018)</x:t>
  </x:si>
  <x:si>
    <x:t xml:space="preserve">https://leagueofcomicgeeks.com/comic/6943674/true-believers-the-infinity-gauntlet-1?variant=3603815</x:t>
  </x:si>
  <x:si>
    <x:t xml:space="preserve">The Infinity Gauntlet: Deluxe Edition TP (2019)</x:t>
  </x:si>
  <x:si>
    <x:t xml:space="preserve">Collection; cover likely reuses Pérez art.</x:t>
  </x:si>
  <x:si>
    <x:t xml:space="preserve">https://leagueofcomicgeeks.com/comic/2445429/the-infinity-gauntlet-deluxe-edition-tp</x:t>
  </x:si>
  <x:si>
    <x:t xml:space="preserve">Spawn Kills Everyone Too #3 (2019)</x:t>
  </x:si>
  <x:si>
    <x:t xml:space="preserve">Regular cover; the B&amp;W virgin Cover B is the homage (cataloged).</x:t>
  </x:si>
  <x:si>
    <x:t xml:space="preserve">https://leagueofcomicgeeks.com/comic/9775059/spawn-kills-everyone-too-3</x:t>
  </x:si>
  <x:si>
    <x:t xml:space="preserve">The Robonic Stooges #1 (2021)</x:t>
  </x:si>
  <x:si>
    <x:t xml:space="preserve">Consolidated with Cover C (same art) below.</x:t>
  </x:si>
  <x:si>
    <x:t xml:space="preserve">https://leagueofcomicgeeks.com/comic/8770826/the-robonic-stooges-1</x:t>
  </x:si>
  <x:si>
    <x:t xml:space="preserve">Maestro #1 Clayton Crain (Frankie's)</x:t>
  </x:si>
  <x:si>
    <x:t xml:space="preserve">Note</x:t>
  </x:si>
  <x:si>
    <x:t xml:space="preserve">Unknown Comics calls it an 'Infinity Gauntlet Venom 7 Homage' — it restages Crain's own Venom #7 cover, which itself homages IG #1. Kept as Verified.</x:t>
  </x:si>
  <x:si>
    <x:t xml:space="preserve">https://unknowncomicbooks.com/products/maestro-1-of-5-clayton-crain-infinity-gauntlet-venom-7-homage-variant-08-19-2020-marvel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</x:si>
  <x:si>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</x:si>
  <x:si>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</x:si>
  <x:si>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</x:si>
  <x:si>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</x:si>
  <x:si>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</x:si>
  <x:si>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</x:si>
  <x:si>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</x:si>
  <x:si>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</x:si>
  <x:si>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</x:si>
  <x:si>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</x:si>
  <x:si>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</x:si>
  <x:si>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</x:si>
  <x:si>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</x:si>
  <x:si>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</x:si>
  <x:si>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</x:si>
  <x:si>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</x:si>
  <x:si>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Evidence tying the cover to Giant-Size X-Men #1.</x:t>
  </x:si>
  <x:si>
    <x:t xml:space="preserve">Caveats, conflicts and next checks.</x:t>
  </x:si>
  <x:si>
    <x:t xml:space="preserve">Verified = two sources name GSXM #1 as the target (an explicit statement on the issue's own database record plus a curated homage list counts). Partial = one source. Needs Review = conflict or target unconfirmed.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</x:si>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</x:sst>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0"/>
    <x:numFmt numFmtId="201" formatCode="yyyy-mm-dd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8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0" fillId="0" borderId="0" xfId="0" applyFont="0" applyBorder="0" applyAlignment="1" applyProtection="1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1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1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1">
      <x:alignment horizontal="general" vertical="top" wrapText="1" shrinkToFit="0"/>
      <x:protection locked="1" hidden="0"/>
    </x:xf>
    <x:xf numFmtId="164" fontId="7" fillId="0" borderId="0" xfId="0" applyFont="1" applyBorder="0" applyAlignment="1" applyProtection="1">
      <x:alignment horizontal="general" vertical="bottom" wrapText="0" shrinkToFit="0"/>
      <x:protection locked="1" hidden="0"/>
    </x:xf>
    <x:xf numFmtId="164" fontId="8" fillId="0" borderId="0" xfId="0" applyFont="1" applyBorder="0" applyAlignment="1" applyProtection="1">
      <x:alignment horizontal="general" vertical="bottom" wrapText="0" shrinkToFit="0"/>
      <x:protection locked="1" hidden="0"/>
    </x:xf>
    <x:xf numFmtId="164" fontId="9" fillId="0" borderId="0" xfId="0" applyFont="1" applyBorder="0" applyAlignment="1" applyProtection="1">
      <x:alignment horizontal="general" vertical="bottom" wrapText="0" shrinkToFit="0"/>
      <x:protection locked="1" hidden="0"/>
    </x:xf>
    <x:xf numFmtId="164" fontId="10" fillId="0" borderId="0" xfId="0" applyFont="1" applyBorder="0" applyAlignment="1" applyProtection="1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1">
      <x:alignment horizontal="general" vertical="bottom" wrapText="0" shrinkToFit="0"/>
      <x:protection locked="1" hidden="0"/>
    </x:xf>
    <x:xf numFmtId="165" fontId="8" fillId="0" borderId="0" xfId="0" applyFont="1" applyBorder="0" applyAlignment="1" applyProtection="1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1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206d78a8b4ef0" /><Relationship Type="http://schemas.openxmlformats.org/officeDocument/2006/relationships/theme" Target="/xl/theme/theme1.xml" Id="Rba9197bb744b4f9d" /><Relationship Type="http://schemas.openxmlformats.org/officeDocument/2006/relationships/sharedStrings" Target="/xl/sharedStrings.xml" Id="Rd5130a5bd24e4f57" /><Relationship Type="http://schemas.openxmlformats.org/officeDocument/2006/relationships/worksheet" Target="/xl/worksheets/sheet1.xml" Id="R01f3b54119914e36" /><Relationship Type="http://schemas.openxmlformats.org/officeDocument/2006/relationships/worksheet" Target="/xl/worksheets/sheet2.xml" Id="R3a85a495f1084e85" /><Relationship Type="http://schemas.openxmlformats.org/officeDocument/2006/relationships/worksheet" Target="/xl/worksheets/sheet3.xml" Id="R9b1243a2b1fb40e2" /><Relationship Type="http://schemas.openxmlformats.org/officeDocument/2006/relationships/worksheet" Target="/xl/worksheets/sheet4.xml" Id="R5a69907d80e44447" /></Relationships>
</file>

<file path=xl/tables/table1.xml><?xml version="1.0" encoding="utf-8"?>
<x:table xmlns:x="http://schemas.openxmlformats.org/spreadsheetml/2006/main" id="1" name="IG1Catalog" displayName="IG1Catalog" ref="A1:X35" headerRowCount="1" totalsRowCount="0" totalsRowShown="0">
  <x:autoFilter ref="A1:X35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8654896/warlock-and-the-infinity-watch-1" TargetMode="External" Id="R8bc62a218cbd4862" /><Relationship Type="http://schemas.openxmlformats.org/officeDocument/2006/relationships/hyperlink" Target="https://leagueofcomicgeeks.com/profile/galko/lists/8687/cover-homage-infinity-gauntlet-1" TargetMode="External" Id="Rb828dfb360ff4f6a" /><Relationship Type="http://schemas.openxmlformats.org/officeDocument/2006/relationships/hyperlink" Target="https://s3.amazonaws.com/comicgeeks/comics/covers/medium-8654896.jpg" TargetMode="External" Id="Rc737b9638f3e4b45" /><Relationship Type="http://schemas.openxmlformats.org/officeDocument/2006/relationships/hyperlink" Target="https://leagueofcomicgeeks.com/comic/5266108/what-if-49" TargetMode="External" Id="Re93602ea512a4077" /><Relationship Type="http://schemas.openxmlformats.org/officeDocument/2006/relationships/hyperlink" Target="https://leagueofcomicgeeks.com/profile/galko/lists/8687/cover-homage-infinity-gauntlet-1" TargetMode="External" Id="R694058bf10e44355" /><Relationship Type="http://schemas.openxmlformats.org/officeDocument/2006/relationships/hyperlink" Target="https://s3.amazonaws.com/comicgeeks/comics/covers/medium-5266108.jpg" TargetMode="External" Id="R848ed998662f4409" /><Relationship Type="http://schemas.openxmlformats.org/officeDocument/2006/relationships/hyperlink" Target="https://leagueofcomicgeeks.com/comic/2138060/the-new-avengers-illuminati-2" TargetMode="External" Id="Ra1aaac9a16994113" /><Relationship Type="http://schemas.openxmlformats.org/officeDocument/2006/relationships/hyperlink" Target="https://leagueofcomicgeeks.com/profile/galko/lists/8687/cover-homage-infinity-gauntlet-1" TargetMode="External" Id="Rbb0c7157ed7842c2" /><Relationship Type="http://schemas.openxmlformats.org/officeDocument/2006/relationships/hyperlink" Target="https://s3.amazonaws.com/comicgeeks/comics/covers/medium-2138060.jpg" TargetMode="External" Id="R8e2d047cf8a94bd0" /><Relationship Type="http://schemas.openxmlformats.org/officeDocument/2006/relationships/hyperlink" Target="https://leagueofcomicgeeks.com/comic/1135331/the-avengers-and-the-infinity-gauntlet-1" TargetMode="External" Id="Rb1bcb4dc55274846" /><Relationship Type="http://schemas.openxmlformats.org/officeDocument/2006/relationships/hyperlink" Target="https://leagueofcomicgeeks.com/profile/galko/lists/8687/cover-homage-infinity-gauntlet-1" TargetMode="External" Id="R4dbbcadf2c0340a4" /><Relationship Type="http://schemas.openxmlformats.org/officeDocument/2006/relationships/hyperlink" Target="https://s3.amazonaws.com/comicgeeks/comics/covers/medium-1135331.jpg" TargetMode="External" Id="Ref024c2574f94f17" /><Relationship Type="http://schemas.openxmlformats.org/officeDocument/2006/relationships/hyperlink" Target="https://leagueofcomicgeeks.com/comic/1432994/guardians-of-the-galaxy-146?variant=1085748" TargetMode="External" Id="R7be217efc52048e1" /><Relationship Type="http://schemas.openxmlformats.org/officeDocument/2006/relationships/hyperlink" Target="https://leagueofcomicgeeks.com/profile/galko/lists/8687/cover-homage-infinity-gauntlet-1" TargetMode="External" Id="Rf8b4fb6f5019449e" /><Relationship Type="http://schemas.openxmlformats.org/officeDocument/2006/relationships/hyperlink" Target="https://s3.amazonaws.com/comicgeeks/comics/covers/medium-1085748.jpg" TargetMode="External" Id="R98be899fc8d64d50" /><Relationship Type="http://schemas.openxmlformats.org/officeDocument/2006/relationships/hyperlink" Target="https://leagueofcomicgeeks.com/comic/9264198/venom-3?variant=3669898" TargetMode="External" Id="Ra1baec7347b340f6" /><Relationship Type="http://schemas.openxmlformats.org/officeDocument/2006/relationships/hyperlink" Target="https://leagueofcomicgeeks.com/profile/galko/lists/8687/cover-homage-infinity-gauntlet-1" TargetMode="External" Id="R3d36ae8187484c7c" /><Relationship Type="http://schemas.openxmlformats.org/officeDocument/2006/relationships/hyperlink" Target="https://s3.amazonaws.com/comicgeeks/comics/covers/medium-3669898.jpg" TargetMode="External" Id="R67c91b5648c84f54" /><Relationship Type="http://schemas.openxmlformats.org/officeDocument/2006/relationships/hyperlink" Target="https://leagueofcomicgeeks.com/comic/2245242/mighty-morphin-power-rangers-30?variant=6282715" TargetMode="External" Id="R47ee1ce34f934ffc" /><Relationship Type="http://schemas.openxmlformats.org/officeDocument/2006/relationships/hyperlink" Target="https://leagueofcomicgeeks.com/profile/galko/lists/8687/cover-homage-infinity-gauntlet-1" TargetMode="External" Id="R87b897856e70476b" /><Relationship Type="http://schemas.openxmlformats.org/officeDocument/2006/relationships/hyperlink" Target="https://s3.amazonaws.com/comicgeeks/comics/covers/medium-6282715.jpg" TargetMode="External" Id="R5f9279bdf841450b" /><Relationship Type="http://schemas.openxmlformats.org/officeDocument/2006/relationships/hyperlink" Target="https://leagueofcomicgeeks.com/comic/5489180/rick-and-morty-37?variant=9090006" TargetMode="External" Id="Rf09cb95ad31f4221" /><Relationship Type="http://schemas.openxmlformats.org/officeDocument/2006/relationships/hyperlink" Target="https://leagueofcomicgeeks.com/profile/galko/lists/8687/cover-homage-infinity-gauntlet-1" TargetMode="External" Id="R3ae878bbdf204985" /><Relationship Type="http://schemas.openxmlformats.org/officeDocument/2006/relationships/hyperlink" Target="https://s3.amazonaws.com/comicgeeks/comics/covers/medium-9090006.jpg" TargetMode="External" Id="R2382614026764b48" /><Relationship Type="http://schemas.openxmlformats.org/officeDocument/2006/relationships/hyperlink" Target="https://leagueofcomicgeeks.com/comic/5730327/stabbity-bunny-5?variant=5054508" TargetMode="External" Id="R3c8606a6655240de" /><Relationship Type="http://schemas.openxmlformats.org/officeDocument/2006/relationships/hyperlink" Target="https://leagueofcomicgeeks.com/profile/galko/lists/8687/cover-homage-infinity-gauntlet-1" TargetMode="External" Id="Rf05fcf0450be424a" /><Relationship Type="http://schemas.openxmlformats.org/officeDocument/2006/relationships/hyperlink" Target="https://s3.amazonaws.com/comicgeeks/comics/covers/medium-5054508.jpg" TargetMode="External" Id="Rd3e1c38b92224d6c" /><Relationship Type="http://schemas.openxmlformats.org/officeDocument/2006/relationships/hyperlink" Target="https://leagueofcomicgeeks.com/comic/6651953/venom-7?variant=1265251" TargetMode="External" Id="R87dbc3d63bb94c24" /><Relationship Type="http://schemas.openxmlformats.org/officeDocument/2006/relationships/hyperlink" Target="https://leagueofcomicgeeks.com/profile/galko/lists/8687/cover-homage-infinity-gauntlet-1" TargetMode="External" Id="R66d0c001c2da4e3b" /><Relationship Type="http://schemas.openxmlformats.org/officeDocument/2006/relationships/hyperlink" Target="https://s3.amazonaws.com/comicgeeks/comics/covers/medium-1265251.jpg" TargetMode="External" Id="R622289ba6a5b4678" /><Relationship Type="http://schemas.openxmlformats.org/officeDocument/2006/relationships/hyperlink" Target="https://leagueofcomicgeeks.com/comic/8277741/lady-death-blasphemy-anthem-1?variant=3378584" TargetMode="External" Id="R9b8848725de04be0" /><Relationship Type="http://schemas.openxmlformats.org/officeDocument/2006/relationships/hyperlink" Target="https://leagueofcomicgeeks.com/profile/galko/lists/8687/cover-homage-infinity-gauntlet-1" TargetMode="External" Id="R6278b1c780b848d3" /><Relationship Type="http://schemas.openxmlformats.org/officeDocument/2006/relationships/hyperlink" Target="https://s3.amazonaws.com/comicgeeks/comics/covers/medium-3378584.jpg" TargetMode="External" Id="R1afc56e21bdc46bd" /><Relationship Type="http://schemas.openxmlformats.org/officeDocument/2006/relationships/hyperlink" Target="https://leagueofcomicgeeks.com/comic/1367675/mighty-morphin-power-rangers-teenage-mutant-ninja-turtles-1?variant=6921770" TargetMode="External" Id="R39c3835776c5456b" /><Relationship Type="http://schemas.openxmlformats.org/officeDocument/2006/relationships/hyperlink" Target="https://leagueofcomicgeeks.com/profile/galko/lists/8687/cover-homage-infinity-gauntlet-1" TargetMode="External" Id="R4de0f5030ade466e" /><Relationship Type="http://schemas.openxmlformats.org/officeDocument/2006/relationships/hyperlink" Target="https://s3.amazonaws.com/comicgeeks/comics/covers/medium-6921770.jpg" TargetMode="External" Id="R5fd5202de5de425a" /><Relationship Type="http://schemas.openxmlformats.org/officeDocument/2006/relationships/hyperlink" Target="https://leagueofcomicgeeks.com/comic/8955313/my-nightmarish-little-venomous-ponies-and-the-magical-friendship-zombies-1?variant=5030698" TargetMode="External" Id="R664355bc04c84655" /><Relationship Type="http://schemas.openxmlformats.org/officeDocument/2006/relationships/hyperlink" Target="https://leagueofcomicgeeks.com/profile/galko/lists/8687/cover-homage-infinity-gauntlet-1" TargetMode="External" Id="R85552c2888704b98" /><Relationship Type="http://schemas.openxmlformats.org/officeDocument/2006/relationships/hyperlink" Target="https://s3.amazonaws.com/comicgeeks/comics/covers/medium-5030698.jpg" TargetMode="External" Id="R5c64785baed04c2d" /><Relationship Type="http://schemas.openxmlformats.org/officeDocument/2006/relationships/hyperlink" Target="https://leagueofcomicgeeks.com/comic/9775059/spawn-kills-everyone-too-3?variant=4730507" TargetMode="External" Id="Rb262419c386c401d" /><Relationship Type="http://schemas.openxmlformats.org/officeDocument/2006/relationships/hyperlink" Target="https://leagueofcomicgeeks.com/profile/galko/lists/8687/cover-homage-infinity-gauntlet-1" TargetMode="External" Id="Rcb635fc01f99475a" /><Relationship Type="http://schemas.openxmlformats.org/officeDocument/2006/relationships/hyperlink" Target="https://s3.amazonaws.com/comicgeeks/comics/covers/medium-4730507.jpg" TargetMode="External" Id="R35f079ce444447d1" /><Relationship Type="http://schemas.openxmlformats.org/officeDocument/2006/relationships/hyperlink" Target="https://leagueofcomicgeeks.com/comic/5680415/thanos-1?variant=6975173" TargetMode="External" Id="R499d16ca3fc847c9" /><Relationship Type="http://schemas.openxmlformats.org/officeDocument/2006/relationships/hyperlink" Target="https://leagueofcomicgeeks.com/profile/galko/lists/8687/cover-homage-infinity-gauntlet-1" TargetMode="External" Id="R4f2e1923b3f54563" /><Relationship Type="http://schemas.openxmlformats.org/officeDocument/2006/relationships/hyperlink" Target="https://s3.amazonaws.com/comicgeeks/comics/covers/medium-6975173.jpg" TargetMode="External" Id="R9f3b34a9c83f4764" /><Relationship Type="http://schemas.openxmlformats.org/officeDocument/2006/relationships/hyperlink" Target="https://leagueofcomicgeeks.com/comic/8229666/vampire-state-building-1?variant=5637803" TargetMode="External" Id="Rbe9c9864d8ef4129" /><Relationship Type="http://schemas.openxmlformats.org/officeDocument/2006/relationships/hyperlink" Target="https://unknowncomicbooks.com/products/vampire-state-building-1-d-guilherme-balbi-infinity-gauntlet-1-homage-variant-09-18-2019-ablaze" TargetMode="External" Id="Rb4fbc58e9d784048" /><Relationship Type="http://schemas.openxmlformats.org/officeDocument/2006/relationships/hyperlink" Target="https://s3.amazonaws.com/comicgeeks/comics/covers/medium-5637803.jpg" TargetMode="External" Id="R05777fe09f0c420d" /><Relationship Type="http://schemas.openxmlformats.org/officeDocument/2006/relationships/hyperlink" Target="https://leagueofcomicgeeks.com/comic/6481275/maestro-1?variant=9087313" TargetMode="External" Id="Rc85ff6678c1240f5" /><Relationship Type="http://schemas.openxmlformats.org/officeDocument/2006/relationships/hyperlink" Target="https://unknowncomicbooks.com/products/maestro-1-of-5-clayton-crain-infinity-gauntlet-venom-7-homage-variant-08-19-2020-marvel" TargetMode="External" Id="R4f41c1468d6f4f57" /><Relationship Type="http://schemas.openxmlformats.org/officeDocument/2006/relationships/hyperlink" Target="https://s3.amazonaws.com/comicgeeks/comics/covers/medium-9087313.jpg" TargetMode="External" Id="Rde4c1396f43e4ba4" /><Relationship Type="http://schemas.openxmlformats.org/officeDocument/2006/relationships/hyperlink" Target="https://leagueofcomicgeeks.com/comic/7991813/venom-27?variant=2609545" TargetMode="External" Id="Rf3ac9a189e3248f2" /><Relationship Type="http://schemas.openxmlformats.org/officeDocument/2006/relationships/hyperlink" Target="https://leagueofcomicgeeks.com/profile/galko/lists/8687/cover-homage-infinity-gauntlet-1" TargetMode="External" Id="R296a0185ac1942f0" /><Relationship Type="http://schemas.openxmlformats.org/officeDocument/2006/relationships/hyperlink" Target="https://s3.amazonaws.com/comicgeeks/comics/covers/medium-2609545.jpg" TargetMode="External" Id="Re124fedcefd24dc5" /><Relationship Type="http://schemas.openxmlformats.org/officeDocument/2006/relationships/hyperlink" Target="https://leagueofcomicgeeks.com/comic/1543366/knights-of-the-dinner-table-284" TargetMode="External" Id="R7ac5af3359b44bca" /><Relationship Type="http://schemas.openxmlformats.org/officeDocument/2006/relationships/hyperlink" Target="https://leagueofcomicgeeks.com/profile/galko/lists/8687/cover-homage-infinity-gauntlet-1" TargetMode="External" Id="R348a571aac024e8a" /><Relationship Type="http://schemas.openxmlformats.org/officeDocument/2006/relationships/hyperlink" Target="https://s3.amazonaws.com/comicgeeks/comics/covers/medium-1543366.jpg" TargetMode="External" Id="R25a49ed1dea64b28" /><Relationship Type="http://schemas.openxmlformats.org/officeDocument/2006/relationships/hyperlink" Target="https://leagueofcomicgeeks.com/comic/4392430/power-ninja-toons-1?variant=8366546" TargetMode="External" Id="R86ac324efdb542dd" /><Relationship Type="http://schemas.openxmlformats.org/officeDocument/2006/relationships/hyperlink" Target="https://leagueofcomicgeeks.com/profile/galko/lists/8687/cover-homage-infinity-gauntlet-1" TargetMode="External" Id="R63497eda5c6b4dd3" /><Relationship Type="http://schemas.openxmlformats.org/officeDocument/2006/relationships/hyperlink" Target="https://s3.amazonaws.com/comicgeeks/comics/covers/medium-8366546.jpg" TargetMode="External" Id="R17147e4e05f243ea" /><Relationship Type="http://schemas.openxmlformats.org/officeDocument/2006/relationships/hyperlink" Target="https://leagueofcomicgeeks.com/comic/8770826/the-robonic-stooges-1?variant=8200460" TargetMode="External" Id="Rd4b35ba98c1048ee" /><Relationship Type="http://schemas.openxmlformats.org/officeDocument/2006/relationships/hyperlink" Target="https://leagueofcomicgeeks.com/profile/galko/lists/8687/cover-homage-infinity-gauntlet-1" TargetMode="External" Id="Radda6f03efaa4375" /><Relationship Type="http://schemas.openxmlformats.org/officeDocument/2006/relationships/hyperlink" Target="https://s3.amazonaws.com/comicgeeks/comics/covers/medium-8200460.jpg" TargetMode="External" Id="R5aa23d965c854967" /><Relationship Type="http://schemas.openxmlformats.org/officeDocument/2006/relationships/hyperlink" Target="https://leagueofcomicgeeks.com/comic/7679753/ghost-rider-1?variant=6852272" TargetMode="External" Id="R79a459858a7d487f" /><Relationship Type="http://schemas.openxmlformats.org/officeDocument/2006/relationships/hyperlink" Target="https://leagueofcomicgeeks.com/profile/galko/lists/8687/cover-homage-infinity-gauntlet-1" TargetMode="External" Id="Re5fa3abde4a44ab4" /><Relationship Type="http://schemas.openxmlformats.org/officeDocument/2006/relationships/hyperlink" Target="https://s3.amazonaws.com/comicgeeks/comics/covers/medium-6852272.jpg" TargetMode="External" Id="R44c4873f83e64f52" /><Relationship Type="http://schemas.openxmlformats.org/officeDocument/2006/relationships/hyperlink" Target="https://leagueofcomicgeeks.com/comic/1293494/thanos-death-notes-1?variant=1928021" TargetMode="External" Id="Rc89d265e0de843b3" /><Relationship Type="http://schemas.openxmlformats.org/officeDocument/2006/relationships/hyperlink" Target="https://leagueofcomicgeeks.com/profile/galko/lists/8687/cover-homage-infinity-gauntlet-1" TargetMode="External" Id="R12e52f5285fc4204" /><Relationship Type="http://schemas.openxmlformats.org/officeDocument/2006/relationships/hyperlink" Target="https://s3.amazonaws.com/comicgeeks/comics/covers/medium-1928021.jpg" TargetMode="External" Id="R1f03f9beb8064d1b" /><Relationship Type="http://schemas.openxmlformats.org/officeDocument/2006/relationships/hyperlink" Target="https://leagueofcomicgeeks.com/comic/9764516/thanos-1?variant=4829119" TargetMode="External" Id="R5a4a8ef225de481d" /><Relationship Type="http://schemas.openxmlformats.org/officeDocument/2006/relationships/hyperlink" Target="https://leagueofcomicgeeks.com/profile/galko/lists/8687/cover-homage-infinity-gauntlet-1" TargetMode="External" Id="R09c6cb8eba1a47f9" /><Relationship Type="http://schemas.openxmlformats.org/officeDocument/2006/relationships/hyperlink" Target="https://s3.amazonaws.com/comicgeeks/comics/covers/medium-4829119.jpg" TargetMode="External" Id="R02ab0f40149643bd" /><Relationship Type="http://schemas.openxmlformats.org/officeDocument/2006/relationships/hyperlink" Target="https://leagueofcomicgeeks.com/comic/7027438/the-amazing-spider-man-23?variant=4958573" TargetMode="External" Id="Rd542b8bd77ce40e7" /><Relationship Type="http://schemas.openxmlformats.org/officeDocument/2006/relationships/hyperlink" Target="https://unknowncomicbooks.com/products/amazing-spider-man-23-disney-100-pastrovicchio-infinity-gauntlet-1-homage-variant-04-05-2023-marvel" TargetMode="External" Id="R40da75533c724ea3" /><Relationship Type="http://schemas.openxmlformats.org/officeDocument/2006/relationships/hyperlink" Target="https://s3.amazonaws.com/comicgeeks/comics/covers/medium-4958573.jpg" TargetMode="External" Id="R12e007b57e9f44a2" /><Relationship Type="http://schemas.openxmlformats.org/officeDocument/2006/relationships/hyperlink" Target="https://leagueofcomicgeeks.com/comic/3865066/avengers-inc-5?variant=1310225" TargetMode="External" Id="Ra71a4be6000a4264" /><Relationship Type="http://schemas.openxmlformats.org/officeDocument/2006/relationships/hyperlink" Target="https://leagueofcomicgeeks.com/profile/galko/lists/8687/cover-homage-infinity-gauntlet-1" TargetMode="External" Id="Ra367214ddaef4fa0" /><Relationship Type="http://schemas.openxmlformats.org/officeDocument/2006/relationships/hyperlink" Target="https://s3.amazonaws.com/comicgeeks/comics/covers/medium-1310225.jpg" TargetMode="External" Id="R6668f3cc75ab4ff3" /><Relationship Type="http://schemas.openxmlformats.org/officeDocument/2006/relationships/hyperlink" Target="https://leagueofcomicgeeks.com/comic/8349130/thundercats-1?variant=1312210" TargetMode="External" Id="Rb9f30b2ae93b4b02" /><Relationship Type="http://schemas.openxmlformats.org/officeDocument/2006/relationships/hyperlink" Target="https://leagueofcomicgeeks.com/profile/galko/lists/8687/cover-homage-infinity-gauntlet-1" TargetMode="External" Id="Rf5427dadf7b24084" /><Relationship Type="http://schemas.openxmlformats.org/officeDocument/2006/relationships/hyperlink" Target="https://s3.amazonaws.com/comicgeeks/comics/covers/medium-1312210.jpg" TargetMode="External" Id="R133b33b338e84c8b" /><Relationship Type="http://schemas.openxmlformats.org/officeDocument/2006/relationships/hyperlink" Target="https://leagueofcomicgeeks.com/comic/7519399/marvel-dc-deadpool-batman-1?variant=6707625" TargetMode="External" Id="R872265ba0bb34a8e" /><Relationship Type="http://schemas.openxmlformats.org/officeDocument/2006/relationships/hyperlink" Target="https://leagueofcomicgeeks.com/profile/galko/lists/8687/cover-homage-infinity-gauntlet-1" TargetMode="External" Id="R82538864cd3645b4" /><Relationship Type="http://schemas.openxmlformats.org/officeDocument/2006/relationships/hyperlink" Target="https://s3.amazonaws.com/comicgeeks/comics/covers/medium-6707625.jpg" TargetMode="External" Id="R406b56181b2b4e48" /><Relationship Type="http://schemas.openxmlformats.org/officeDocument/2006/relationships/hyperlink" Target="https://leagueofcomicgeeks.com/comic/6647659/marvel-dc-spider-man-superman-1?variant=8789034" TargetMode="External" Id="Rc82619b0e2f04db6" /><Relationship Type="http://schemas.openxmlformats.org/officeDocument/2006/relationships/hyperlink" Target="https://leagueofcomicgeeks.com/profile/galko/lists/8687/cover-homage-infinity-gauntlet-1" TargetMode="External" Id="R3872e1a6f5604d21" /><Relationship Type="http://schemas.openxmlformats.org/officeDocument/2006/relationships/hyperlink" Target="https://s3.amazonaws.com/comicgeeks/comics/covers/medium-8789034.jpg" TargetMode="External" Id="Reeb5158a4a5645c8" /><Relationship Type="http://schemas.openxmlformats.org/officeDocument/2006/relationships/table" Target="/xl/tables/table1.xml" Id="R1ab1dde9c82048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8687/cover-homage-infinity-gauntlet-1" TargetMode="External" Id="Rfc34eefc04e44f8d" /><Relationship Type="http://schemas.openxmlformats.org/officeDocument/2006/relationships/hyperlink" Target="https://leagueofcomicgeeks.com/comic/2117946/the-infinity-gauntlet-1" TargetMode="External" Id="Rb203d4557d32432d" /><Relationship Type="http://schemas.openxmlformats.org/officeDocument/2006/relationships/hyperlink" Target="https://leagueofcomicgeeks.com/comic/3257819/the-infinity-gauntlet-tp?variant=2204833" TargetMode="External" Id="R47fd75196f564d42" /><Relationship Type="http://schemas.openxmlformats.org/officeDocument/2006/relationships/hyperlink" Target="https://leagueofcomicgeeks.com/comic/2826350/the-avengers-and-the-infinity-gauntlet-tp" TargetMode="External" Id="R876cdc350ae64413" /><Relationship Type="http://schemas.openxmlformats.org/officeDocument/2006/relationships/hyperlink" Target="https://leagueofcomicgeeks.com/comic/5312289/the-infinity-gauntlet-third-edition-tp?variant=6775196" TargetMode="External" Id="R55d2de6cd30c42a5" /><Relationship Type="http://schemas.openxmlformats.org/officeDocument/2006/relationships/hyperlink" Target="https://leagueofcomicgeeks.com/comic/4551118/the-ultimate-graphic-novels-collection-the-infinity-gauntlet-hc" TargetMode="External" Id="R85a06bc76d3b4ce0" /><Relationship Type="http://schemas.openxmlformats.org/officeDocument/2006/relationships/hyperlink" Target="https://leagueofcomicgeeks.com/comic/6943674/true-believers-the-infinity-gauntlet-1" TargetMode="External" Id="Rcba7ebe77c614bad" /><Relationship Type="http://schemas.openxmlformats.org/officeDocument/2006/relationships/hyperlink" Target="https://leagueofcomicgeeks.com/comic/1432994/guardians-of-the-galaxy-146?variant=5574077" TargetMode="External" Id="R6ba93ff10d4e4a30" /><Relationship Type="http://schemas.openxmlformats.org/officeDocument/2006/relationships/hyperlink" Target="https://leagueofcomicgeeks.com/comic/2826350/the-avengers-and-the-infinity-gauntlet-tp?variant=3376623" TargetMode="External" Id="Rdd4e6b7fd1264cdd" /><Relationship Type="http://schemas.openxmlformats.org/officeDocument/2006/relationships/hyperlink" Target="https://leagueofcomicgeeks.com/comic/6943674/true-believers-the-infinity-gauntlet-1?variant=3603815" TargetMode="External" Id="R796b74bef9e04232" /><Relationship Type="http://schemas.openxmlformats.org/officeDocument/2006/relationships/hyperlink" Target="https://leagueofcomicgeeks.com/comic/2445429/the-infinity-gauntlet-deluxe-edition-tp" TargetMode="External" Id="R063092ecb5d14752" /><Relationship Type="http://schemas.openxmlformats.org/officeDocument/2006/relationships/hyperlink" Target="https://leagueofcomicgeeks.com/comic/9775059/spawn-kills-everyone-too-3" TargetMode="External" Id="R9a04a51be2564d8c" /><Relationship Type="http://schemas.openxmlformats.org/officeDocument/2006/relationships/hyperlink" Target="https://leagueofcomicgeeks.com/comic/8770826/the-robonic-stooges-1" TargetMode="External" Id="R8c5640c2aef3435b" /><Relationship Type="http://schemas.openxmlformats.org/officeDocument/2006/relationships/hyperlink" Target="https://unknowncomicbooks.com/products/maestro-1-of-5-clayton-crain-infinity-gauntlet-venom-7-homage-variant-08-19-2020-marvel" TargetMode="External" Id="R05bba81aa1be4a9f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style="1" hidden="0" customWidth="1"/>
    <x:col min="2" max="2" width="28" style="1" hidden="0" customWidth="1"/>
    <x:col min="3" max="3" width="16" style="1" hidden="0" customWidth="1"/>
    <x:col min="4" max="4" width="7" style="1" hidden="0" customWidth="1"/>
    <x:col min="5" max="5" width="20" style="1" hidden="0" customWidth="1"/>
    <x:col min="6" max="6" width="26" style="1" hidden="0" customWidth="1"/>
    <x:col min="7" max="7" width="24" style="1" hidden="0" customWidth="1"/>
    <x:col min="8" max="8" width="18" style="1" hidden="0" customWidth="1"/>
    <x:col min="9" max="9" width="22" style="1" hidden="0" customWidth="1"/>
    <x:col min="10" max="10" width="18" style="1" hidden="0" customWidth="1"/>
    <x:col min="11" max="11" width="16" style="1" hidden="0" customWidth="1"/>
    <x:col min="12" max="12" width="12" style="1" hidden="0" customWidth="1"/>
    <x:col min="13" max="13" width="20" style="1" hidden="0" customWidth="1"/>
    <x:col min="14" max="14" width="13" style="1" hidden="0" customWidth="1"/>
    <x:col min="15" max="15" width="14" style="1" hidden="0" customWidth="1"/>
    <x:col min="16" max="17" width="50" style="1" hidden="0" customWidth="1"/>
    <x:col min="18" max="18" width="13" style="1" hidden="0" customWidth="1"/>
    <x:col min="19" max="21" width="40" style="1" hidden="0" customWidth="1"/>
    <x:col min="22" max="22" width="14" style="1" hidden="0" customWidth="1"/>
    <x:col min="23" max="23" width="11" style="1" hidden="0" customWidth="1"/>
    <x:col min="24" max="24" width="20" style="1" hidden="0" customWidth="1"/>
  </x:cols>
  <x:sheetData>
    <x:row r="1" ht="30" hidden="0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</x:row>
    <x:row r="2" ht="23.850000381469727" hidden="0">
      <x:c r="A2" s="3" t="str">
        <x:v>CL-IG1-0001</x:v>
      </x:c>
      <x:c r="B2" s="3" t="str">
        <x:v>Warlock and the Infinity Watch</x:v>
      </x:c>
      <x:c r="C2" s="3" t="str">
        <x:v>#1</x:v>
      </x:c>
      <x:c r="D2" s="12" t="n">
        <x:v>1992</x:v>
      </x:c>
      <x:c r="E2" s="3" t="str">
        <x:v>Marvel Comics</x:v>
      </x:c>
      <x:c r="F2" s="3" t="str">
        <x:v>Angel Medina</x:v>
      </x:c>
      <x:c r="G2" s="3" t="str">
        <x:v>Standard cover</x:v>
      </x:c>
      <x:c r="H2" s="3" t="str">
        <x:v>Direct homage</x:v>
      </x:c>
      <x:c r="I2" s="3" t="str">
        <x:v>Adam Warlock</x:v>
      </x:c>
      <x:c r="J2" s="3" t="str"/>
      <x:c r="K2" s="3" t="str"/>
      <x:c r="L2" s="3" t="str"/>
      <x:c r="M2" s="3" t="str">
        <x:v>Standard cover</x:v>
      </x:c>
      <x:c r="N2" s="3" t="str">
        <x:v>US / English</x:v>
      </x:c>
      <x:c r="O2" s="14" t="n">
        <x:v>33589</x:v>
      </x:c>
      <x:c r="P2" s="3" t="str">
        <x:v>Listed on galko's League of Comic Geeks list 'Cover Homage: The Infinity Gauntlet #1'.</x:v>
      </x:c>
      <x:c r="Q2" s="3" t="str">
        <x:v>Full cover preserved. Native source below preferred image resolution where noted in image audit; no upscaling. February 1992 cover date; actual on-sale date December 17, 1991 retained. Below the preferred native resolution of 900 × 1,400 pixels; preserve the native image without enlargement.</x:v>
      </x:c>
      <x:c r="R2" s="3" t="str">
        <x:v>Verified</x:v>
      </x:c>
      <x:c r="S2" s="4" t="str">
        <x:v>https://leagueofcomicgeeks.com/comic/8654896/warlock-and-the-infinity-watch-1</x:v>
      </x:c>
      <x:c r="T2" s="4" t="str">
        <x:v>https://leagueofcomicgeeks.com/profile/galko/lists/8687/cover-homage-infinity-gauntlet-1</x:v>
      </x:c>
      <x:c r="U2" s="4" t="str">
        <x:v>https://s3.amazonaws.com/comicgeeks/comics/covers/large-8654896.jpg</x:v>
      </x:c>
      <x:c r="V2" s="3" t="str"/>
      <x:c r="W2" s="3" t="str">
        <x:v>Published</x:v>
      </x:c>
      <x:c r="X2" s="3" t="str">
        <x:v>Reviewed 2026-10-17</x:v>
      </x:c>
    </x:row>
    <x:row r="3" ht="23.850000381469727" hidden="0">
      <x:c r="A3" s="3" t="str">
        <x:v>CL-IG1-0002</x:v>
      </x:c>
      <x:c r="B3" s="3" t="str">
        <x:v>What If...?</x:v>
      </x:c>
      <x:c r="C3" s="3" t="str">
        <x:v>#49</x:v>
      </x:c>
      <x:c r="D3" s="12" t="n">
        <x:v>1993</x:v>
      </x:c>
      <x:c r="E3" s="3" t="str">
        <x:v>Marvel Comics</x:v>
      </x:c>
      <x:c r="F3" s="3" t="str">
        <x:v>Kevin West</x:v>
      </x:c>
      <x:c r="G3" s="3" t="str">
        <x:v>Standard cover</x:v>
      </x:c>
      <x:c r="H3" s="3" t="str">
        <x:v>Direct homage</x:v>
      </x:c>
      <x:c r="I3" s="3" t="str">
        <x:v>Silver Surfer; Thanos; Iron Man</x:v>
      </x:c>
      <x:c r="J3" s="3" t="str"/>
      <x:c r="K3" s="3" t="str"/>
      <x:c r="L3" s="3" t="str"/>
      <x:c r="M3" s="3" t="str">
        <x:v>Standard cover</x:v>
      </x:c>
      <x:c r="N3" s="3" t="str">
        <x:v>US / English</x:v>
      </x:c>
      <x:c r="O3" s="14" t="n">
        <x:v>34044</x:v>
      </x:c>
      <x:c r="P3" s="3" t="str">
        <x:v>Listed on galko's League of Comic Geeks list 'Cover Homage: The Infinity Gauntlet #1'.</x:v>
      </x:c>
      <x:c r="Q3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3" s="3" t="str">
        <x:v>Verified</x:v>
      </x:c>
      <x:c r="S3" s="4" t="str">
        <x:v>https://leagueofcomicgeeks.com/comic/5266108/what-if-49</x:v>
      </x:c>
      <x:c r="T3" s="4" t="str">
        <x:v>https://leagueofcomicgeeks.com/profile/galko/lists/8687/cover-homage-infinity-gauntlet-1</x:v>
      </x:c>
      <x:c r="U3" s="4" t="str">
        <x:v>https://s3.amazonaws.com/comicgeeks/comics/covers/large-5266108.jpg</x:v>
      </x:c>
      <x:c r="V3" s="3" t="str"/>
      <x:c r="W3" s="3" t="str">
        <x:v>Published</x:v>
      </x:c>
      <x:c r="X3" s="3" t="str">
        <x:v>Reviewed 2026-10-17</x:v>
      </x:c>
    </x:row>
    <x:row r="4" ht="23.850000381469727" hidden="0">
      <x:c r="A4" s="3" t="str">
        <x:v>CL-IG1-0003</x:v>
      </x:c>
      <x:c r="B4" s="3" t="str">
        <x:v>The New Avengers: Illuminati</x:v>
      </x:c>
      <x:c r="C4" s="3" t="str">
        <x:v>#2</x:v>
      </x:c>
      <x:c r="D4" s="12" t="n">
        <x:v>2007</x:v>
      </x:c>
      <x:c r="E4" s="3" t="str">
        <x:v>Marvel Comics</x:v>
      </x:c>
      <x:c r="F4" s="3" t="str">
        <x:v>Jim Cheung</x:v>
      </x:c>
      <x:c r="G4" s="3" t="str">
        <x:v>Standard cover</x:v>
      </x:c>
      <x:c r="H4" s="3" t="str">
        <x:v>Direct homage</x:v>
      </x:c>
      <x:c r="I4" s="3" t="str">
        <x:v>Doctor Strange; Iron Man; Mister Fantastic; Black Bolt; Namor; Professor X</x:v>
      </x:c>
      <x:c r="J4" s="3" t="str"/>
      <x:c r="K4" s="3" t="str"/>
      <x:c r="L4" s="3" t="str"/>
      <x:c r="M4" s="3" t="str">
        <x:v>Standard cover</x:v>
      </x:c>
      <x:c r="N4" s="3" t="str">
        <x:v>US / English</x:v>
      </x:c>
      <x:c r="O4" s="14" t="n">
        <x:v>39134</x:v>
      </x:c>
      <x:c r="P4" s="3" t="str">
        <x:v>Listed on galko's League of Comic Geeks list 'Cover Homage: The Infinity Gauntlet #1'.</x:v>
      </x:c>
      <x:c r="Q4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4" s="3" t="str">
        <x:v>Verified</x:v>
      </x:c>
      <x:c r="S4" s="4" t="str">
        <x:v>https://leagueofcomicgeeks.com/comic/2138060/the-new-avengers-illuminati-2</x:v>
      </x:c>
      <x:c r="T4" s="4" t="str">
        <x:v>https://leagueofcomicgeeks.com/profile/galko/lists/8687/cover-homage-infinity-gauntlet-1</x:v>
      </x:c>
      <x:c r="U4" s="4" t="str">
        <x:v>https://s3.amazonaws.com/comicgeeks/comics/covers/large-2138060.jpg</x:v>
      </x:c>
      <x:c r="V4" s="3" t="str"/>
      <x:c r="W4" s="3" t="str">
        <x:v>Published</x:v>
      </x:c>
      <x:c r="X4" s="3" t="str">
        <x:v>Reviewed 2026-10-17</x:v>
      </x:c>
    </x:row>
    <x:row r="5" ht="23.850000381469727" hidden="0">
      <x:c r="A5" s="3" t="str">
        <x:v>CL-IG1-0004</x:v>
      </x:c>
      <x:c r="B5" s="3" t="str">
        <x:v>The Avengers and the Infinity Gauntlet</x:v>
      </x:c>
      <x:c r="C5" s="3" t="str">
        <x:v>#1</x:v>
      </x:c>
      <x:c r="D5" s="12" t="n">
        <x:v>2010</x:v>
      </x:c>
      <x:c r="E5" s="3" t="str">
        <x:v>Marvel Comics</x:v>
      </x:c>
      <x:c r="F5" s="3" t="str">
        <x:v>Humberto Ramos</x:v>
      </x:c>
      <x:c r="G5" s="3" t="str">
        <x:v>Standard cover</x:v>
      </x:c>
      <x:c r="H5" s="3" t="str">
        <x:v>Direct homage</x:v>
      </x:c>
      <x:c r="I5" s="3" t="str">
        <x:v>Thanos; Spider-Man; Hulk; Wolverine; Iron Man</x:v>
      </x:c>
      <x:c r="J5" s="3" t="str"/>
      <x:c r="K5" s="3" t="str"/>
      <x:c r="L5" s="3" t="str"/>
      <x:c r="M5" s="3" t="str">
        <x:v>Standard cover</x:v>
      </x:c>
      <x:c r="N5" s="3" t="str">
        <x:v>US / English</x:v>
      </x:c>
      <x:c r="O5" s="14" t="n">
        <x:v>40408</x:v>
      </x:c>
      <x:c r="P5" s="3" t="str">
        <x:v>Listed on galko's League of Comic Geeks list 'Cover Homage: The Infinity Gauntlet #1'.</x:v>
      </x:c>
      <x:c r="Q5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5" s="3" t="str">
        <x:v>Verified</x:v>
      </x:c>
      <x:c r="S5" s="4" t="str">
        <x:v>https://leagueofcomicgeeks.com/comic/1135331/the-avengers-and-the-infinity-gauntlet-1</x:v>
      </x:c>
      <x:c r="T5" s="4" t="str">
        <x:v>https://leagueofcomicgeeks.com/profile/galko/lists/8687/cover-homage-infinity-gauntlet-1</x:v>
      </x:c>
      <x:c r="U5" s="4" t="str">
        <x:v>https://s3.amazonaws.com/comicgeeks/comics/covers/large-1135331.jpg</x:v>
      </x:c>
      <x:c r="V5" s="3" t="str"/>
      <x:c r="W5" s="3" t="str">
        <x:v>Published</x:v>
      </x:c>
      <x:c r="X5" s="3" t="str">
        <x:v>Reviewed 2026-10-17</x:v>
      </x:c>
    </x:row>
    <x:row r="6" ht="23.850000381469727" hidden="0">
      <x:c r="A6" s="3" t="str">
        <x:v>CL-IG1-0005</x:v>
      </x:c>
      <x:c r="B6" s="3" t="str">
        <x:v>Guardians of the Galaxy</x:v>
      </x:c>
      <x:c r="C6" s="3" t="str">
        <x:v>#146</x:v>
      </x:c>
      <x:c r="D6" s="12" t="n">
        <x:v>2017</x:v>
      </x:c>
      <x:c r="E6" s="3" t="str">
        <x:v>Marvel Comics</x:v>
      </x:c>
      <x:c r="F6" s="3" t="str">
        <x:v>Ron Lim</x:v>
      </x:c>
      <x:c r="G6" s="3" t="str">
        <x:v>Ron Lim Homage Lenticular Variant</x:v>
      </x:c>
      <x:c r="H6" s="3" t="str">
        <x:v>Direct homage</x:v>
      </x:c>
      <x:c r="I6" s="3" t="str">
        <x:v>Gamora; Star-Lord; Rocket Raccoon; Groot; Drax</x:v>
      </x:c>
      <x:c r="J6" s="3" t="str"/>
      <x:c r="K6" s="3" t="str"/>
      <x:c r="L6" s="3" t="str"/>
      <x:c r="M6" s="3" t="str">
        <x:v>Lenticular</x:v>
      </x:c>
      <x:c r="N6" s="3" t="str">
        <x:v>US / English</x:v>
      </x:c>
      <x:c r="O6" s="14" t="n">
        <x:v>43040</x:v>
      </x:c>
      <x:c r="P6" s="3" t="str">
        <x:v>Listed on galko's League of Comic Geeks list 'Cover Homage: The Infinity Gauntlet #1'.</x:v>
      </x:c>
      <x:c r="Q6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6" s="3" t="str">
        <x:v>Verified</x:v>
      </x:c>
      <x:c r="S6" s="4" t="str">
        <x:v>https://leagueofcomicgeeks.com/comic/1432994/guardians-of-the-galaxy-146?variant=1085748</x:v>
      </x:c>
      <x:c r="T6" s="4" t="str">
        <x:v>https://leagueofcomicgeeks.com/profile/galko/lists/8687/cover-homage-infinity-gauntlet-1</x:v>
      </x:c>
      <x:c r="U6" s="4" t="str">
        <x:v>https://s3.amazonaws.com/comicgeeks/comics/covers/large-1085748.jpg</x:v>
      </x:c>
      <x:c r="V6" s="3" t="str"/>
      <x:c r="W6" s="3" t="str">
        <x:v>Published</x:v>
      </x:c>
      <x:c r="X6" s="3" t="str">
        <x:v>Reviewed 2026-10-17</x:v>
      </x:c>
    </x:row>
    <x:row r="7" ht="57.45000076293945" hidden="0">
      <x:c r="A7" s="3" t="str">
        <x:v>CL-IG1-0006</x:v>
      </x:c>
      <x:c r="B7" s="3" t="str">
        <x:v>Venom</x:v>
      </x:c>
      <x:c r="C7" s="3" t="str">
        <x:v>#3</x:v>
      </x:c>
      <x:c r="D7" s="12" t="n">
        <x:v>2017</x:v>
      </x:c>
      <x:c r="E7" s="3" t="str">
        <x:v>Marvel Comics</x:v>
      </x:c>
      <x:c r="F7" s="3" t="str">
        <x:v>Tyler Kirkham</x:v>
      </x:c>
      <x:c r="G7" s="3" t="str">
        <x:v>KRS Comics Tyler Kirkham Black &amp; White Variant / KRS Comics Tyler Kirkham Variant / KRS Comics Tyler Kirkham Virgin Variant</x:v>
      </x:c>
      <x:c r="H7" s="3" t="str">
        <x:v>Direct homage</x:v>
      </x:c>
      <x:c r="I7" s="3" t="str">
        <x:v>Venom</x:v>
      </x:c>
      <x:c r="J7" s="3" t="str">
        <x:v>KRS Comics</x:v>
      </x:c>
      <x:c r="K7" s="3" t="str"/>
      <x:c r="L7" s="3" t="str"/>
      <x:c r="M7" s="3" t="str">
        <x:v>B&amp;W, Virgin</x:v>
      </x:c>
      <x:c r="N7" s="3" t="str">
        <x:v>US / English</x:v>
      </x:c>
      <x:c r="O7" s="14" t="n">
        <x:v>42753</x:v>
      </x:c>
      <x:c r="P7" s="3" t="str">
        <x:v>Listed on galko's League of Comic Geeks list 'Cover Homage: The Infinity Gauntlet #1'.</x:v>
      </x:c>
      <x:c r="Q7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7" s="3" t="str">
        <x:v>Verified</x:v>
      </x:c>
      <x:c r="S7" s="4" t="str">
        <x:v>https://leagueofcomicgeeks.com/comic/9264198/venom-3?variant=3669898</x:v>
      </x:c>
      <x:c r="T7" s="4" t="str">
        <x:v>https://leagueofcomicgeeks.com/profile/galko/lists/8687/cover-homage-infinity-gauntlet-1</x:v>
      </x:c>
      <x:c r="U7" s="4" t="str">
        <x:v>https://s3.amazonaws.com/comicgeeks/comics/covers/large-3669898.jpg</x:v>
      </x:c>
      <x:c r="V7" s="3" t="str"/>
      <x:c r="W7" s="3" t="str">
        <x:v>Published</x:v>
      </x:c>
      <x:c r="X7" s="3" t="str">
        <x:v>Reviewed 2026-10-17</x:v>
      </x:c>
    </x:row>
    <x:row r="8" ht="35.04999923706055" hidden="0">
      <x:c r="A8" s="3" t="str">
        <x:v>CL-IG1-0007</x:v>
      </x:c>
      <x:c r="B8" s="3" t="str">
        <x:v>Mighty Morphin Power Rangers</x:v>
      </x:c>
      <x:c r="C8" s="3" t="str">
        <x:v>#30</x:v>
      </x:c>
      <x:c r="D8" s="12" t="n">
        <x:v>2018</x:v>
      </x:c>
      <x:c r="E8" s="3" t="str">
        <x:v>BOOM! Studios</x:v>
      </x:c>
      <x:c r="F8" s="3" t="str">
        <x:v>Buzz (Aldrin Aw)</x:v>
      </x:c>
      <x:c r="G8" s="3" t="str">
        <x:v>Legends Comics &amp; Games Fresno Exclusive Infinity Gauntlet Homage Variant</x:v>
      </x:c>
      <x:c r="H8" s="3" t="str">
        <x:v>Direct homage</x:v>
      </x:c>
      <x:c r="I8" s="3" t="str">
        <x:v>Lord Drakkon</x:v>
      </x:c>
      <x:c r="J8" s="3" t="str"/>
      <x:c r="K8" s="3" t="str"/>
      <x:c r="L8" s="3" t="str"/>
      <x:c r="M8" s="3" t="str">
        <x:v>Variant cover</x:v>
      </x:c>
      <x:c r="N8" s="3" t="str">
        <x:v>US / English</x:v>
      </x:c>
      <x:c r="O8" s="14" t="n">
        <x:v>43327</x:v>
      </x:c>
      <x:c r="P8" s="3" t="str">
        <x:v>Listed on galko's League of Comic Geeks list 'Cover Homage: The Infinity Gauntlet #1'. The League of Comic Geeks variant name itself names the target.</x:v>
      </x:c>
      <x:c r="Q8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8" s="3" t="str">
        <x:v>Verified</x:v>
      </x:c>
      <x:c r="S8" s="4" t="str">
        <x:v>https://leagueofcomicgeeks.com/comic/2245242/mighty-morphin-power-rangers-30?variant=6282715</x:v>
      </x:c>
      <x:c r="T8" s="4" t="str">
        <x:v>https://leagueofcomicgeeks.com/profile/galko/lists/8687/cover-homage-infinity-gauntlet-1</x:v>
      </x:c>
      <x:c r="U8" s="4" t="str">
        <x:v>https://s3.amazonaws.com/comicgeeks/comics/covers/large-6282715.jpg</x:v>
      </x:c>
      <x:c r="V8" s="3" t="str"/>
      <x:c r="W8" s="3" t="str">
        <x:v>Published</x:v>
      </x:c>
      <x:c r="X8" s="3" t="str">
        <x:v>Reviewed 2026-10-17</x:v>
      </x:c>
    </x:row>
    <x:row r="9" ht="23.850000381469727" hidden="0">
      <x:c r="A9" s="3" t="str">
        <x:v>CL-IG1-0008</x:v>
      </x:c>
      <x:c r="B9" s="3" t="str">
        <x:v>Rick and Morty</x:v>
      </x:c>
      <x:c r="C9" s="3" t="str">
        <x:v>#37</x:v>
      </x:c>
      <x:c r="D9" s="12" t="n">
        <x:v>2018</x:v>
      </x:c>
      <x:c r="E9" s="3" t="str">
        <x:v>Oni Press</x:v>
      </x:c>
      <x:c r="F9" s="3" t="str">
        <x:v>Steven Wilcox</x:v>
      </x:c>
      <x:c r="G9" s="3" t="str">
        <x:v>The Brain Trust / The Nerd Store Steven Wilcox Variant</x:v>
      </x:c>
      <x:c r="H9" s="3" t="str">
        <x:v>Parody / homage</x:v>
      </x:c>
      <x:c r="I9" s="3" t="str">
        <x:v>Rick Sanchez; Morty Smith; Summer Smith; Beth Smith; Jerry Smith; Mr. Poopybutthole</x:v>
      </x:c>
      <x:c r="J9" s="3" t="str">
        <x:v>The Brain Trust / The Nerd Store</x:v>
      </x:c>
      <x:c r="K9" s="3" t="str"/>
      <x:c r="L9" s="3" t="str"/>
      <x:c r="M9" s="3" t="str">
        <x:v>Variant cover</x:v>
      </x:c>
      <x:c r="N9" s="3" t="str">
        <x:v>US / English</x:v>
      </x:c>
      <x:c r="O9" s="14" t="n">
        <x:v>43215</x:v>
      </x:c>
      <x:c r="P9" s="3" t="str">
        <x:v>Listed on galko's League of Comic Geeks list 'Cover Homage: The Infinity Gauntlet #1'.</x:v>
      </x:c>
      <x:c r="Q9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9" s="3" t="str">
        <x:v>Verified</x:v>
      </x:c>
      <x:c r="S9" s="4" t="str">
        <x:v>https://leagueofcomicgeeks.com/comic/5489180/rick-and-morty-37?variant=9090006</x:v>
      </x:c>
      <x:c r="T9" s="4" t="str">
        <x:v>https://leagueofcomicgeeks.com/profile/galko/lists/8687/cover-homage-infinity-gauntlet-1</x:v>
      </x:c>
      <x:c r="U9" s="4" t="str">
        <x:v>https://s3.amazonaws.com/comicgeeks/comics/covers/large-9090006.jpg</x:v>
      </x:c>
      <x:c r="V9" s="3" t="str"/>
      <x:c r="W9" s="3" t="str">
        <x:v>Published</x:v>
      </x:c>
      <x:c r="X9" s="3" t="str">
        <x:v>Reviewed 2026-10-17</x:v>
      </x:c>
    </x:row>
    <x:row r="10" ht="23.850000381469727" hidden="0">
      <x:c r="A10" s="3" t="str">
        <x:v>CL-IG1-0009</x:v>
      </x:c>
      <x:c r="B10" s="3" t="str">
        <x:v>Stabbity Bunny</x:v>
      </x:c>
      <x:c r="C10" s="3" t="str">
        <x:v>#5</x:v>
      </x:c>
      <x:c r="D10" s="12" t="n">
        <x:v>2018</x:v>
      </x:c>
      <x:c r="E10" s="3" t="str">
        <x:v>Scout Comics</x:v>
      </x:c>
      <x:c r="F10" s="3" t="str">
        <x:v>Ryan Kincaid</x:v>
      </x:c>
      <x:c r="G10" s="3" t="str">
        <x:v>MegaCon Exclusive</x:v>
      </x:c>
      <x:c r="H10" s="3" t="str">
        <x:v>Parody / homage</x:v>
      </x:c>
      <x:c r="I10" s="3" t="str">
        <x:v>Stabbity Bunny</x:v>
      </x:c>
      <x:c r="J10" s="3" t="str"/>
      <x:c r="K10" s="3" t="str">
        <x:v>MegaCon</x:v>
      </x:c>
      <x:c r="L10" s="3" t="str"/>
      <x:c r="M10" s="3" t="str">
        <x:v>Variant cover</x:v>
      </x:c>
      <x:c r="N10" s="3" t="str">
        <x:v>US / English</x:v>
      </x:c>
      <x:c r="O10" s="14" t="n">
        <x:v>43250</x:v>
      </x:c>
      <x:c r="P10" s="3" t="str">
        <x:v>Listed on galko's League of Comic Geeks list 'Cover Homage: The Infinity Gauntlet #1'.</x:v>
      </x:c>
      <x:c r="Q10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0" s="3" t="str">
        <x:v>Verified</x:v>
      </x:c>
      <x:c r="S10" s="4" t="str">
        <x:v>https://leagueofcomicgeeks.com/comic/5730327/stabbity-bunny-5?variant=5054508</x:v>
      </x:c>
      <x:c r="T10" s="4" t="str">
        <x:v>https://leagueofcomicgeeks.com/profile/galko/lists/8687/cover-homage-infinity-gauntlet-1</x:v>
      </x:c>
      <x:c r="U10" s="4" t="str">
        <x:v>https://s3.amazonaws.com/comicgeeks/comics/covers/large-5054508.jpg</x:v>
      </x:c>
      <x:c r="V10" s="3" t="str"/>
      <x:c r="W10" s="3" t="str">
        <x:v>Published</x:v>
      </x:c>
      <x:c r="X10" s="3" t="str">
        <x:v>Reviewed 2026-10-17</x:v>
      </x:c>
    </x:row>
    <x:row r="11" ht="35.04999923706055" hidden="0">
      <x:c r="A11" s="3" t="str">
        <x:v>CL-IG1-0010</x:v>
      </x:c>
      <x:c r="B11" s="3" t="str">
        <x:v>Venom</x:v>
      </x:c>
      <x:c r="C11" s="3" t="str">
        <x:v>#7</x:v>
      </x:c>
      <x:c r="D11" s="12" t="n">
        <x:v>2018</x:v>
      </x:c>
      <x:c r="E11" s="3" t="str">
        <x:v>Marvel Comics</x:v>
      </x:c>
      <x:c r="F11" s="3" t="str">
        <x:v>Clayton Crain</x:v>
      </x:c>
      <x:c r="G11" s="3" t="str">
        <x:v>Clayton Crain Variant / Clayton Crain Virgin Variant</x:v>
      </x:c>
      <x:c r="H11" s="3" t="str">
        <x:v>Interpretive homage</x:v>
      </x:c>
      <x:c r="I11" s="3" t="str">
        <x:v>Venom</x:v>
      </x:c>
      <x:c r="J11" s="3" t="str"/>
      <x:c r="K11" s="3" t="str"/>
      <x:c r="L11" s="3" t="str"/>
      <x:c r="M11" s="3" t="str">
        <x:v>Virgin</x:v>
      </x:c>
      <x:c r="N11" s="3" t="str">
        <x:v>US / English</x:v>
      </x:c>
      <x:c r="O11" s="14" t="n">
        <x:v>43383</x:v>
      </x:c>
      <x:c r="P11" s="3" t="str">
        <x:v>Uses the Infinity Gauntlet fist-and-gem motif rather than the full radiating ensemble layout; included as an interpretive lineage connection.</x:v>
      </x:c>
      <x:c r="Q11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1" s="3" t="str">
        <x:v>Verified</x:v>
      </x:c>
      <x:c r="S11" s="4" t="str">
        <x:v>https://leagueofcomicgeeks.com/comic/6651953/venom-7?variant=1265251</x:v>
      </x:c>
      <x:c r="T11" s="4" t="str">
        <x:v>https://leagueofcomicgeeks.com/profile/galko/lists/8687/cover-homage-infinity-gauntlet-1</x:v>
      </x:c>
      <x:c r="U11" s="4" t="str">
        <x:v>https://s3.amazonaws.com/comicgeeks/comics/covers/large-1265251.jpg</x:v>
      </x:c>
      <x:c r="V11" s="3" t="str"/>
      <x:c r="W11" s="3" t="str">
        <x:v>Published</x:v>
      </x:c>
      <x:c r="X11" s="3" t="str">
        <x:v>Reviewed 2026-10-17</x:v>
      </x:c>
    </x:row>
    <x:row r="12" ht="23.850000381469727" hidden="0">
      <x:c r="A12" s="3" t="str">
        <x:v>CL-IG1-0011</x:v>
      </x:c>
      <x:c r="B12" s="3" t="str">
        <x:v>Lady Death: Blasphemy Anthem</x:v>
      </x:c>
      <x:c r="C12" s="3" t="str">
        <x:v>#1</x:v>
      </x:c>
      <x:c r="D12" s="12" t="n">
        <x:v>2019</x:v>
      </x:c>
      <x:c r="E12" s="3" t="str">
        <x:v>Coffin Comics</x:v>
      </x:c>
      <x:c r="F12" s="3" t="str">
        <x:v>Steven Butler</x:v>
      </x:c>
      <x:c r="G12" s="3" t="str">
        <x:v>Steven Butler Homage Variant</x:v>
      </x:c>
      <x:c r="H12" s="3" t="str">
        <x:v>Direct homage</x:v>
      </x:c>
      <x:c r="I12" s="3" t="str">
        <x:v>Lady Death</x:v>
      </x:c>
      <x:c r="J12" s="3" t="str"/>
      <x:c r="K12" s="3" t="str"/>
      <x:c r="L12" s="3" t="str"/>
      <x:c r="M12" s="3" t="str">
        <x:v>Variant cover</x:v>
      </x:c>
      <x:c r="N12" s="3" t="str">
        <x:v>US / English</x:v>
      </x:c>
      <x:c r="O12" s="14" t="n">
        <x:v>43752</x:v>
      </x:c>
      <x:c r="P12" s="3" t="str">
        <x:v>Listed on galko's League of Comic Geeks list 'Cover Homage: The Infinity Gauntlet #1'.</x:v>
      </x:c>
      <x:c r="Q12" s="3" t="str">
        <x:v>The 2019 Blasphemy Anthem homage is supported by GCD and resale records, but the supplied image is a later Coffin Obsession reuse. Hold this standalone record until an exact 2019 edition image is sourced; record CL-IG1-0033 displays the later edition. Reference only: excluded from distinct homage gallery. Below the preferred native resolution of 900 × 1,400 pixels; preserve the native image without enlargement.</x:v>
      </x:c>
      <x:c r="R12" s="3" t="str">
        <x:v>Partial</x:v>
      </x:c>
      <x:c r="S12" s="4" t="str">
        <x:v>https://leagueofcomicgeeks.com/comic/8277741/lady-death-blasphemy-anthem-1?variant=3378584</x:v>
      </x:c>
      <x:c r="T12" s="4" t="str">
        <x:v>https://leagueofcomicgeeks.com/profile/galko/lists/8687/cover-homage-infinity-gauntlet-1</x:v>
      </x:c>
      <x:c r="U12" s="4" t="str">
        <x:v>https://s3.amazonaws.com/comicgeeks/comics/covers/large-3378584.jpg</x:v>
      </x:c>
      <x:c r="V12" s="3" t="str"/>
      <x:c r="W12" s="3" t="str">
        <x:v>Published</x:v>
      </x:c>
      <x:c r="X12" s="3" t="str">
        <x:v>Reviewed 2026-10-17</x:v>
      </x:c>
    </x:row>
    <x:row r="13" ht="35.04999923706055" hidden="0">
      <x:c r="A13" s="3" t="str">
        <x:v>CL-IG1-0012</x:v>
      </x:c>
      <x:c r="B13" s="3" t="str">
        <x:v>Mighty Morphin Power Rangers / Teenage Mutant Ninja Turtles</x:v>
      </x:c>
      <x:c r="C13" s="3" t="str">
        <x:v>#1</x:v>
      </x:c>
      <x:c r="D13" s="12" t="n">
        <x:v>2019</x:v>
      </x:c>
      <x:c r="E13" s="3" t="str">
        <x:v>BOOM! Studios</x:v>
      </x:c>
      <x:c r="F13" s="3" t="str">
        <x:v>Matt Frank</x:v>
      </x:c>
      <x:c r="G13" s="3" t="str">
        <x:v>Alpha Comics Matt Frank Variant / Alpha Comics Matt Frank Virgin Variant</x:v>
      </x:c>
      <x:c r="H13" s="3" t="str">
        <x:v>Direct homage</x:v>
      </x:c>
      <x:c r="I13" s="3" t="str">
        <x:v>Shredder; Leonardo; Donatello; Raphael; Michelangelo</x:v>
      </x:c>
      <x:c r="J13" s="3" t="str">
        <x:v>Alpha Comics</x:v>
      </x:c>
      <x:c r="K13" s="3" t="str"/>
      <x:c r="L13" s="3" t="str"/>
      <x:c r="M13" s="3" t="str">
        <x:v>Virgin</x:v>
      </x:c>
      <x:c r="N13" s="3" t="str">
        <x:v>US / English</x:v>
      </x:c>
      <x:c r="O13" s="14" t="n">
        <x:v>43803</x:v>
      </x:c>
      <x:c r="P13" s="3" t="str">
        <x:v>Listed on galko's League of Comic Geeks list 'Cover Homage: The Infinity Gauntlet #1'.</x:v>
      </x:c>
      <x:c r="Q13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3" s="3" t="str">
        <x:v>Verified</x:v>
      </x:c>
      <x:c r="S13" s="4" t="str">
        <x:v>https://leagueofcomicgeeks.com/comic/1367675/mighty-morphin-power-rangers-teenage-mutant-ninja-turtles-1?variant=6921770</x:v>
      </x:c>
      <x:c r="T13" s="4" t="str">
        <x:v>https://leagueofcomicgeeks.com/profile/galko/lists/8687/cover-homage-infinity-gauntlet-1</x:v>
      </x:c>
      <x:c r="U13" s="4" t="str">
        <x:v>https://s3.amazonaws.com/comicgeeks/comics/covers/large-6921770.jpg</x:v>
      </x:c>
      <x:c r="V13" s="3" t="str"/>
      <x:c r="W13" s="3" t="str">
        <x:v>Published</x:v>
      </x:c>
      <x:c r="X13" s="3" t="str">
        <x:v>Reviewed 2026-10-17</x:v>
      </x:c>
    </x:row>
    <x:row r="14" ht="35.04999923706055" hidden="0">
      <x:c r="A14" s="3" t="str">
        <x:v>CL-IG1-0013</x:v>
      </x:c>
      <x:c r="B14" s="3" t="str">
        <x:v>My Nightmarish Little Venomous Ponies and the Magical Friendship Zombies</x:v>
      </x:c>
      <x:c r="C14" s="3" t="str">
        <x:v>#1</x:v>
      </x:c>
      <x:c r="D14" s="12" t="n">
        <x:v>2019</x:v>
      </x:c>
      <x:c r="E14" s="3" t="str">
        <x:v>Bear Claw Studios</x:v>
      </x:c>
      <x:c r="F14" s="3" t="str">
        <x:v>Jacob Bear</x:v>
      </x:c>
      <x:c r="G14" s="3" t="str">
        <x:v>Gauntlet Cover 1/50</x:v>
      </x:c>
      <x:c r="H14" s="3" t="str">
        <x:v>Parody / homage</x:v>
      </x:c>
      <x:c r="I14" s="3" t="str"/>
      <x:c r="J14" s="3" t="str">
        <x:v>Bear Claw Studios</x:v>
      </x:c>
      <x:c r="K14" s="3" t="str"/>
      <x:c r="L14" s="3" t="str">
        <x:v>Trade dress 50; virgin 50; B&amp;W virgin25; chromium virgin15</x:v>
      </x:c>
      <x:c r="M14" s="3" t="str">
        <x:v>Variant cover</x:v>
      </x:c>
      <x:c r="N14" s="3" t="str">
        <x:v>US / English</x:v>
      </x:c>
      <x:c r="O14" s="14" t="n">
        <x:v>43466</x:v>
      </x:c>
      <x:c r="P14" s="3" t="str">
        <x:v>Listed on galko's League of Comic Geeks list 'Cover Homage: The Infinity Gauntlet #1'. The League of Comic Geeks variant name itself names the target.</x:v>
      </x:c>
      <x:c r="Q14" s="3" t="str">
        <x:v>Full cover preserved. Native source below preferred image resolution where noted in image audit; no upscaling. Multiple finish editions documented; not four distinct drawings. Below the preferred native resolution of 900 × 1,400 pixels; preserve the native image without enlargement.</x:v>
      </x:c>
      <x:c r="R14" s="3" t="str">
        <x:v>Partial</x:v>
      </x:c>
      <x:c r="S14" s="4" t="str">
        <x:v>https://leagueofcomicgeeks.com/comic/8955313/my-nightmarish-little-venomous-ponies-and-the-magical-friendship-zombies-1?variant=5030698</x:v>
      </x:c>
      <x:c r="T14" s="4" t="str">
        <x:v>https://leagueofcomicgeeks.com/profile/galko/lists/8687/cover-homage-infinity-gauntlet-1</x:v>
      </x:c>
      <x:c r="U14" s="4" t="str">
        <x:v>https://s3.amazonaws.com/comicgeeks/comics/covers/large-5030698.jpg</x:v>
      </x:c>
      <x:c r="V14" s="3" t="str"/>
      <x:c r="W14" s="3" t="str">
        <x:v>Published</x:v>
      </x:c>
      <x:c r="X14" s="3" t="str">
        <x:v>Reviewed 2026-10-17</x:v>
      </x:c>
    </x:row>
    <x:row r="15" ht="23.850000381469727" hidden="0">
      <x:c r="A15" s="3" t="str">
        <x:v>CL-IG1-0014</x:v>
      </x:c>
      <x:c r="B15" s="3" t="str">
        <x:v>Spawn Kills Everyone Too</x:v>
      </x:c>
      <x:c r="C15" s="3" t="str">
        <x:v>#3</x:v>
      </x:c>
      <x:c r="D15" s="12" t="n">
        <x:v>2019</x:v>
      </x:c>
      <x:c r="E15" s="3" t="str">
        <x:v>Image Comics</x:v>
      </x:c>
      <x:c r="F15" s="3" t="str">
        <x:v>Todd McFarlane</x:v>
      </x:c>
      <x:c r="G15" s="3" t="str">
        <x:v>Cover B Todd McFarlane Black &amp; White Virgin Variant</x:v>
      </x:c>
      <x:c r="H15" s="3" t="str">
        <x:v>Direct homage</x:v>
      </x:c>
      <x:c r="I15" s="3" t="str">
        <x:v>Spawn</x:v>
      </x:c>
      <x:c r="J15" s="3" t="str"/>
      <x:c r="K15" s="3" t="str"/>
      <x:c r="L15" s="3" t="str"/>
      <x:c r="M15" s="3" t="str">
        <x:v>B&amp;W, Virgin</x:v>
      </x:c>
      <x:c r="N15" s="3" t="str">
        <x:v>US / English</x:v>
      </x:c>
      <x:c r="O15" s="14" t="n">
        <x:v>43509</x:v>
      </x:c>
      <x:c r="P15" s="3" t="str">
        <x:v>Listed on galko's League of Comic Geeks list 'Cover Homage: The Infinity Gauntlet #1'.</x:v>
      </x:c>
      <x:c r="Q15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5" s="3" t="str">
        <x:v>Verified</x:v>
      </x:c>
      <x:c r="S15" s="4" t="str">
        <x:v>https://leagueofcomicgeeks.com/comic/9775059/spawn-kills-everyone-too-3?variant=4730507</x:v>
      </x:c>
      <x:c r="T15" s="4" t="str">
        <x:v>https://leagueofcomicgeeks.com/profile/galko/lists/8687/cover-homage-infinity-gauntlet-1</x:v>
      </x:c>
      <x:c r="U15" s="4" t="str">
        <x:v>https://s3.amazonaws.com/comicgeeks/comics/covers/large-4730507.jpg</x:v>
      </x:c>
      <x:c r="V15" s="3" t="str"/>
      <x:c r="W15" s="3" t="str">
        <x:v>Published</x:v>
      </x:c>
      <x:c r="X15" s="3" t="str">
        <x:v>Reviewed 2026-10-17</x:v>
      </x:c>
    </x:row>
    <x:row r="16" ht="35.04999923706055" hidden="0">
      <x:c r="A16" s="3" t="str">
        <x:v>CL-IG1-0015</x:v>
      </x:c>
      <x:c r="B16" s="3" t="str">
        <x:v>Thanos</x:v>
      </x:c>
      <x:c r="C16" s="3" t="str">
        <x:v>#1</x:v>
      </x:c>
      <x:c r="D16" s="12" t="n">
        <x:v>2019</x:v>
      </x:c>
      <x:c r="E16" s="3" t="str">
        <x:v>Marvel Comics</x:v>
      </x:c>
      <x:c r="F16" s="3" t="str">
        <x:v>Clayton Crain</x:v>
      </x:c>
      <x:c r="G16" s="3" t="str">
        <x:v>Clayton Crain Variant A / Clayton Crain Variant B</x:v>
      </x:c>
      <x:c r="H16" s="3" t="str">
        <x:v>Direct homage</x:v>
      </x:c>
      <x:c r="I16" s="3" t="str">
        <x:v>Thanos; Cosmic Ghost Rider; Spider-Man; Captain America; Iron Man</x:v>
      </x:c>
      <x:c r="J16" s="3" t="str"/>
      <x:c r="K16" s="3" t="str"/>
      <x:c r="L16" s="3" t="str"/>
      <x:c r="M16" s="3" t="str">
        <x:v>Variant cover</x:v>
      </x:c>
      <x:c r="N16" s="3" t="str">
        <x:v>US / English</x:v>
      </x:c>
      <x:c r="O16" s="14" t="n">
        <x:v>43579</x:v>
      </x:c>
      <x:c r="P16" s="3" t="str">
        <x:v>Listed on galko's League of Comic Geeks list 'Cover Homage: The Infinity Gauntlet #1'.</x:v>
      </x:c>
      <x:c r="Q16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6" s="3" t="str">
        <x:v>Verified</x:v>
      </x:c>
      <x:c r="S16" s="4" t="str">
        <x:v>https://leagueofcomicgeeks.com/comic/5680415/thanos-1?variant=6975173</x:v>
      </x:c>
      <x:c r="T16" s="4" t="str">
        <x:v>https://leagueofcomicgeeks.com/profile/galko/lists/8687/cover-homage-infinity-gauntlet-1</x:v>
      </x:c>
      <x:c r="U16" s="4" t="str">
        <x:v>https://s3.amazonaws.com/comicgeeks/comics/covers/large-6975173.jpg</x:v>
      </x:c>
      <x:c r="V16" s="3" t="str"/>
      <x:c r="W16" s="3" t="str">
        <x:v>Published</x:v>
      </x:c>
      <x:c r="X16" s="3" t="str">
        <x:v>Reviewed 2026-10-17</x:v>
      </x:c>
    </x:row>
    <x:row r="17" ht="35.04999923706055" hidden="0">
      <x:c r="A17" s="3" t="str">
        <x:v>CL-IG1-0016</x:v>
      </x:c>
      <x:c r="B17" s="3" t="str">
        <x:v>Vampire State Building</x:v>
      </x:c>
      <x:c r="C17" s="3" t="str">
        <x:v>#1</x:v>
      </x:c>
      <x:c r="D17" s="12" t="n">
        <x:v>2019</x:v>
      </x:c>
      <x:c r="E17" s="3" t="str">
        <x:v>Ablaze</x:v>
      </x:c>
      <x:c r="F17" s="3" t="str">
        <x:v>Guilherme Balbi</x:v>
      </x:c>
      <x:c r="G17" s="3" t="str">
        <x:v>Cover D Guilherme Balbi Variant</x:v>
      </x:c>
      <x:c r="H17" s="3" t="str">
        <x:v>Direct homage</x:v>
      </x:c>
      <x:c r="I17" s="3" t="str"/>
      <x:c r="J17" s="3" t="str"/>
      <x:c r="K17" s="3" t="str"/>
      <x:c r="L17" s="3" t="str"/>
      <x:c r="M17" s="3" t="str">
        <x:v>Variant cover</x:v>
      </x:c>
      <x:c r="N17" s="3" t="str">
        <x:v>US / English</x:v>
      </x:c>
      <x:c r="O17" s="14" t="n">
        <x:v>43740</x:v>
      </x:c>
      <x:c r="P17" s="3" t="str">
        <x:v>Listed on galko's League of Comic Geeks list 'Cover Homage: The Infinity Gauntlet #1'. A second source (retailer or press) also ties it to the original.</x:v>
      </x:c>
      <x:c r="Q17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7" s="3" t="str">
        <x:v>Partial</x:v>
      </x:c>
      <x:c r="S17" s="4" t="str">
        <x:v>https://leagueofcomicgeeks.com/comic/8229666/vampire-state-building-1?variant=5637803</x:v>
      </x:c>
      <x:c r="T17" s="4" t="str">
        <x:v>https://unknowncomicbooks.com/products/vampire-state-building-1-d-guilherme-balbi-infinity-gauntlet-1-homage-variant-09-18-2019-ablaze</x:v>
      </x:c>
      <x:c r="U17" s="4" t="str">
        <x:v>https://s3.amazonaws.com/comicgeeks/comics/covers/large-5637803.jpg</x:v>
      </x:c>
      <x:c r="V17" s="3" t="str"/>
      <x:c r="W17" s="3" t="str">
        <x:v>Published</x:v>
      </x:c>
      <x:c r="X17" s="3" t="str">
        <x:v>Reviewed 2026-10-17</x:v>
      </x:c>
    </x:row>
    <x:row r="18" ht="35.04999923706055" hidden="0">
      <x:c r="A18" s="3" t="str">
        <x:v>CL-IG1-0017</x:v>
      </x:c>
      <x:c r="B18" s="3" t="str">
        <x:v>Maestro</x:v>
      </x:c>
      <x:c r="C18" s="3" t="str">
        <x:v>#1</x:v>
      </x:c>
      <x:c r="D18" s="12" t="n">
        <x:v>2020</x:v>
      </x:c>
      <x:c r="E18" s="3" t="str">
        <x:v>Marvel Comics</x:v>
      </x:c>
      <x:c r="F18" s="3" t="str">
        <x:v>Clayton Crain</x:v>
      </x:c>
      <x:c r="G18" s="3" t="str">
        <x:v>Frankie's Comics Clayton Crain Variant</x:v>
      </x:c>
      <x:c r="H18" s="3" t="str">
        <x:v>Interpretive homage</x:v>
      </x:c>
      <x:c r="I18" s="3" t="str">
        <x:v>Maestro</x:v>
      </x:c>
      <x:c r="J18" s="3" t="str">
        <x:v>Frankie's Comics</x:v>
      </x:c>
      <x:c r="K18" s="3" t="str"/>
      <x:c r="L18" s="3" t="str"/>
      <x:c r="M18" s="3" t="str">
        <x:v>Variant cover</x:v>
      </x:c>
      <x:c r="N18" s="3" t="str">
        <x:v>US / English</x:v>
      </x:c>
      <x:c r="O18" s="14" t="n">
        <x:v>44075</x:v>
      </x:c>
      <x:c r="P18" s="3" t="str">
        <x:v>Uses the Infinity Gauntlet fist-and-gem motif rather than the full radiating ensemble layout; included as an interpretive lineage connection.</x:v>
      </x:c>
      <x:c r="Q18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8" s="3" t="str">
        <x:v>Verified</x:v>
      </x:c>
      <x:c r="S18" s="4" t="str">
        <x:v>https://leagueofcomicgeeks.com/comic/6481275/maestro-1?variant=9087313</x:v>
      </x:c>
      <x:c r="T18" s="4" t="str">
        <x:v>https://unknowncomicbooks.com/products/maestro-1-of-5-clayton-crain-infinity-gauntlet-venom-7-homage-variant-08-19-2020-marvel</x:v>
      </x:c>
      <x:c r="U18" s="4" t="str">
        <x:v>https://s3.amazonaws.com/comicgeeks/comics/covers/large-9087313.jpg</x:v>
      </x:c>
      <x:c r="V18" s="3" t="str"/>
      <x:c r="W18" s="3" t="str">
        <x:v>Published</x:v>
      </x:c>
      <x:c r="X18" s="3" t="str">
        <x:v>Reviewed 2026-10-17</x:v>
      </x:c>
    </x:row>
    <x:row r="19" ht="46.25" hidden="0">
      <x:c r="A19" s="3" t="str">
        <x:v>CL-IG1-0018</x:v>
      </x:c>
      <x:c r="B19" s="3" t="str">
        <x:v>Venom</x:v>
      </x:c>
      <x:c r="C19" s="3" t="str">
        <x:v>#27</x:v>
      </x:c>
      <x:c r="D19" s="12" t="n">
        <x:v>2020</x:v>
      </x:c>
      <x:c r="E19" s="3" t="str">
        <x:v>Marvel Comics</x:v>
      </x:c>
      <x:c r="F19" s="3" t="str">
        <x:v>Skan Srisuwan</x:v>
      </x:c>
      <x:c r="G19" s="3" t="str">
        <x:v>The Comic Mint Skan Srisuwan Variant / The Comic Mint Skan Srisuwan Virgin Variant</x:v>
      </x:c>
      <x:c r="H19" s="3" t="str">
        <x:v>Interpretive homage</x:v>
      </x:c>
      <x:c r="I19" s="3" t="str">
        <x:v>Venom</x:v>
      </x:c>
      <x:c r="J19" s="3" t="str">
        <x:v>The Comic Mint</x:v>
      </x:c>
      <x:c r="K19" s="3" t="str"/>
      <x:c r="L19" s="3" t="str"/>
      <x:c r="M19" s="3" t="str">
        <x:v>Virgin</x:v>
      </x:c>
      <x:c r="N19" s="3" t="str">
        <x:v>US / English</x:v>
      </x:c>
      <x:c r="O19" s="14" t="n">
        <x:v>44055</x:v>
      </x:c>
      <x:c r="P19" s="3" t="str">
        <x:v>Uses the Infinity Gauntlet fist-and-gem motif rather than the full radiating ensemble layout; included as an interpretive lineage connection.</x:v>
      </x:c>
      <x:c r="Q19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19" s="3" t="str">
        <x:v>Verified</x:v>
      </x:c>
      <x:c r="S19" s="4" t="str">
        <x:v>https://leagueofcomicgeeks.com/comic/7991813/venom-27?variant=2609545</x:v>
      </x:c>
      <x:c r="T19" s="4" t="str">
        <x:v>https://leagueofcomicgeeks.com/profile/galko/lists/8687/cover-homage-infinity-gauntlet-1</x:v>
      </x:c>
      <x:c r="U19" s="4" t="str">
        <x:v>https://s3.amazonaws.com/comicgeeks/comics/covers/large-2609545.jpg</x:v>
      </x:c>
      <x:c r="V19" s="3" t="str"/>
      <x:c r="W19" s="3" t="str">
        <x:v>Published</x:v>
      </x:c>
      <x:c r="X19" s="3" t="str">
        <x:v>Reviewed 2026-10-17</x:v>
      </x:c>
    </x:row>
    <x:row r="20" ht="23.850000381469727" hidden="0">
      <x:c r="A20" s="3" t="str">
        <x:v>CL-IG1-0019</x:v>
      </x:c>
      <x:c r="B20" s="3" t="str">
        <x:v>Knights of the Dinner Table</x:v>
      </x:c>
      <x:c r="C20" s="3" t="str">
        <x:v>#284</x:v>
      </x:c>
      <x:c r="D20" s="12" t="n">
        <x:v>2021</x:v>
      </x:c>
      <x:c r="E20" s="3" t="str">
        <x:v>Kenzer &amp; Company</x:v>
      </x:c>
      <x:c r="F20" s="3" t="str">
        <x:v>Dwayne Bubba Carter</x:v>
      </x:c>
      <x:c r="G20" s="3" t="str">
        <x:v>Standard cover</x:v>
      </x:c>
      <x:c r="H20" s="3" t="str">
        <x:v>Parody / homage</x:v>
      </x:c>
      <x:c r="I20" s="3" t="str"/>
      <x:c r="J20" s="3" t="str"/>
      <x:c r="K20" s="3" t="str"/>
      <x:c r="L20" s="3" t="str"/>
      <x:c r="M20" s="3" t="str">
        <x:v>Standard cover</x:v>
      </x:c>
      <x:c r="N20" s="3" t="str">
        <x:v>US / English</x:v>
      </x:c>
      <x:c r="O20" s="14" t="n">
        <x:v>44377</x:v>
      </x:c>
      <x:c r="P20" s="3" t="str">
        <x:v>Listed on galko's League of Comic Geeks list 'Cover Homage: The Infinity Gauntlet #1'.</x:v>
      </x:c>
      <x:c r="Q20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0" s="3" t="str">
        <x:v>Partial</x:v>
      </x:c>
      <x:c r="S20" s="4" t="str">
        <x:v>https://leagueofcomicgeeks.com/comic/1543366/knights-of-the-dinner-table-284</x:v>
      </x:c>
      <x:c r="T20" s="4" t="str">
        <x:v>https://leagueofcomicgeeks.com/profile/galko/lists/8687/cover-homage-infinity-gauntlet-1</x:v>
      </x:c>
      <x:c r="U20" s="4" t="str">
        <x:v>https://s3.amazonaws.com/comicgeeks/comics/covers/large-1543366.jpg</x:v>
      </x:c>
      <x:c r="V20" s="3" t="str"/>
      <x:c r="W20" s="3" t="str">
        <x:v>Published</x:v>
      </x:c>
      <x:c r="X20" s="3" t="str">
        <x:v>Reviewed 2026-10-17</x:v>
      </x:c>
    </x:row>
    <x:row r="21" ht="35.04999923706055" hidden="0">
      <x:c r="A21" s="3" t="str">
        <x:v>CL-IG1-0020</x:v>
      </x:c>
      <x:c r="B21" s="3" t="str">
        <x:v>Power Ninja Toons</x:v>
      </x:c>
      <x:c r="C21" s="3" t="str">
        <x:v>#1</x:v>
      </x:c>
      <x:c r="D21" s="12" t="n">
        <x:v>2021</x:v>
      </x:c>
      <x:c r="E21" s="3" t="str">
        <x:v>Jolzar Entertainment</x:v>
      </x:c>
      <x:c r="F21" s="3" t="str"/>
      <x:c r="G21" s="3" t="str">
        <x:v>Infinity Gauntlet Virgin Variant</x:v>
      </x:c>
      <x:c r="H21" s="3" t="str">
        <x:v>Parody / homage</x:v>
      </x:c>
      <x:c r="I21" s="3" t="str"/>
      <x:c r="J21" s="3" t="str"/>
      <x:c r="K21" s="3" t="str"/>
      <x:c r="L21" s="3" t="str"/>
      <x:c r="M21" s="3" t="str">
        <x:v>Virgin</x:v>
      </x:c>
      <x:c r="N21" s="3" t="str">
        <x:v>US / English</x:v>
      </x:c>
      <x:c r="O21" s="14" t="n">
        <x:v>44380</x:v>
      </x:c>
      <x:c r="P21" s="3" t="str">
        <x:v>Listed on galko's League of Comic Geeks list 'Cover Homage: The Infinity Gauntlet #1'. The League of Comic Geeks variant name itself names the target.</x:v>
      </x:c>
      <x:c r="Q21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1" s="3" t="str">
        <x:v>Partial</x:v>
      </x:c>
      <x:c r="S21" s="4" t="str">
        <x:v>https://leagueofcomicgeeks.com/comic/4392430/power-ninja-toons-1?variant=8366546</x:v>
      </x:c>
      <x:c r="T21" s="4" t="str">
        <x:v>https://leagueofcomicgeeks.com/profile/galko/lists/8687/cover-homage-infinity-gauntlet-1</x:v>
      </x:c>
      <x:c r="U21" s="4" t="str">
        <x:v>https://s3.amazonaws.com/comicgeeks/comics/covers/large-8366546.jpg</x:v>
      </x:c>
      <x:c r="V21" s="3" t="str"/>
      <x:c r="W21" s="3" t="str">
        <x:v>Published</x:v>
      </x:c>
      <x:c r="X21" s="3" t="str">
        <x:v>Reviewed 2026-10-17</x:v>
      </x:c>
    </x:row>
    <x:row r="22" ht="23.850000381469727" hidden="0">
      <x:c r="A22" s="3" t="str">
        <x:v>CL-IG1-0021</x:v>
      </x:c>
      <x:c r="B22" s="3" t="str">
        <x:v>The Robonic Stooges</x:v>
      </x:c>
      <x:c r="C22" s="3" t="str">
        <x:v>#1</x:v>
      </x:c>
      <x:c r="D22" s="12" t="n">
        <x:v>2021</x:v>
      </x:c>
      <x:c r="E22" s="3" t="str">
        <x:v>American Mythology</x:v>
      </x:c>
      <x:c r="F22" s="3" t="str">
        <x:v>Eric Shanower</x:v>
      </x:c>
      <x:c r="G22" s="3" t="str">
        <x:v>Eric Shanower main cover / Cover C limited B&amp;W edition</x:v>
      </x:c>
      <x:c r="H22" s="3" t="str">
        <x:v>Parody / homage</x:v>
      </x:c>
      <x:c r="I22" s="3" t="str">
        <x:v>Curly Howard; Larry Fine; Moe Howard</x:v>
      </x:c>
      <x:c r="J22" s="3" t="str"/>
      <x:c r="K22" s="3" t="str"/>
      <x:c r="L22" s="3" t="str">
        <x:v>B&amp;W edition350</x:v>
      </x:c>
      <x:c r="M22" s="3" t="str">
        <x:v>Variant cover</x:v>
      </x:c>
      <x:c r="N22" s="3" t="str">
        <x:v>US / English</x:v>
      </x:c>
      <x:c r="O22" s="14" t="n">
        <x:v>44314</x:v>
      </x:c>
      <x:c r="P22" s="3" t="str">
        <x:v>Listed on galko's League of Comic Geeks list 'Cover Homage: The Infinity Gauntlet #1'.</x:v>
      </x:c>
      <x:c r="Q22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2" s="3" t="str">
        <x:v>Verified</x:v>
      </x:c>
      <x:c r="S22" s="4" t="str">
        <x:v>https://leagueofcomicgeeks.com/comic/8770826/the-robonic-stooges-1?variant=8200460</x:v>
      </x:c>
      <x:c r="T22" s="4" t="str">
        <x:v>https://leagueofcomicgeeks.com/profile/galko/lists/8687/cover-homage-infinity-gauntlet-1</x:v>
      </x:c>
      <x:c r="U22" s="4" t="str">
        <x:v>https://s3.amazonaws.com/comicgeeks/comics/covers/large-8200460.jpg</x:v>
      </x:c>
      <x:c r="V22" s="3" t="str"/>
      <x:c r="W22" s="3" t="str">
        <x:v>Published</x:v>
      </x:c>
      <x:c r="X22" s="3" t="str">
        <x:v>Reviewed 2026-10-17</x:v>
      </x:c>
    </x:row>
    <x:row r="23" ht="46.25" hidden="0">
      <x:c r="A23" s="3" t="str">
        <x:v>CL-IG1-0022</x:v>
      </x:c>
      <x:c r="B23" s="3" t="str">
        <x:v>Ghost Rider</x:v>
      </x:c>
      <x:c r="C23" s="3" t="str">
        <x:v>#1</x:v>
      </x:c>
      <x:c r="D23" s="12" t="n">
        <x:v>2022</x:v>
      </x:c>
      <x:c r="E23" s="3" t="str">
        <x:v>Marvel Comics</x:v>
      </x:c>
      <x:c r="F23" s="3" t="str">
        <x:v>Lucio Parrillo</x:v>
      </x:c>
      <x:c r="G23" s="3" t="str">
        <x:v>Big Time Collectibles Lucio Parrillo Variant / Big Time Collectibles Lucio Parrillo Virgin Variant</x:v>
      </x:c>
      <x:c r="H23" s="3" t="str">
        <x:v>Interpretive homage</x:v>
      </x:c>
      <x:c r="I23" s="3" t="str">
        <x:v>Ghost Rider</x:v>
      </x:c>
      <x:c r="J23" s="3" t="str">
        <x:v>Big Time Collectibles</x:v>
      </x:c>
      <x:c r="K23" s="3" t="str"/>
      <x:c r="L23" s="3" t="str"/>
      <x:c r="M23" s="3" t="str">
        <x:v>Virgin</x:v>
      </x:c>
      <x:c r="N23" s="3" t="str">
        <x:v>US / English</x:v>
      </x:c>
      <x:c r="O23" s="14" t="n">
        <x:v>44615</x:v>
      </x:c>
      <x:c r="P23" s="3" t="str">
        <x:v>Uses the Infinity Gauntlet fist-and-gem motif rather than the full radiating ensemble layout; included as an interpretive lineage connection.</x:v>
      </x:c>
      <x:c r="Q23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3" s="3" t="str">
        <x:v>Verified</x:v>
      </x:c>
      <x:c r="S23" s="4" t="str">
        <x:v>https://leagueofcomicgeeks.com/comic/7679753/ghost-rider-1?variant=6852272</x:v>
      </x:c>
      <x:c r="T23" s="4" t="str">
        <x:v>https://leagueofcomicgeeks.com/profile/galko/lists/8687/cover-homage-infinity-gauntlet-1</x:v>
      </x:c>
      <x:c r="U23" s="4" t="str">
        <x:v>https://s3.amazonaws.com/comicgeeks/comics/covers/large-6852272.jpg</x:v>
      </x:c>
      <x:c r="V23" s="3" t="str"/>
      <x:c r="W23" s="3" t="str">
        <x:v>Published</x:v>
      </x:c>
      <x:c r="X23" s="3" t="str">
        <x:v>Reviewed 2026-10-17</x:v>
      </x:c>
    </x:row>
    <x:row r="24" ht="46.25" hidden="0">
      <x:c r="A24" s="3" t="str">
        <x:v>CL-IG1-0023</x:v>
      </x:c>
      <x:c r="B24" s="3" t="str">
        <x:v>Thanos: Death Notes</x:v>
      </x:c>
      <x:c r="C24" s="3" t="str">
        <x:v>#1</x:v>
      </x:c>
      <x:c r="D24" s="12" t="n">
        <x:v>2022</x:v>
      </x:c>
      <x:c r="E24" s="3" t="str">
        <x:v>Marvel Comics</x:v>
      </x:c>
      <x:c r="F24" s="3" t="str">
        <x:v>Felipe Massafera</x:v>
      </x:c>
      <x:c r="G24" s="3" t="str">
        <x:v>Big Time Collectibles Felipe Massafera Variant / Big Time Collectibles Felipe Massafera Virgin Variant</x:v>
      </x:c>
      <x:c r="H24" s="3" t="str">
        <x:v>Direct homage</x:v>
      </x:c>
      <x:c r="I24" s="3" t="str">
        <x:v>Thanos; Hulk; Thor; Iron Man; Captain America; Spider-Man</x:v>
      </x:c>
      <x:c r="J24" s="3" t="str">
        <x:v>Big Time Collectibles</x:v>
      </x:c>
      <x:c r="K24" s="3" t="str"/>
      <x:c r="L24" s="3" t="str"/>
      <x:c r="M24" s="3" t="str">
        <x:v>Virgin</x:v>
      </x:c>
      <x:c r="N24" s="3" t="str">
        <x:v>US / English</x:v>
      </x:c>
      <x:c r="O24" s="14" t="n">
        <x:v>44902</x:v>
      </x:c>
      <x:c r="P24" s="3" t="str">
        <x:v>Listed on galko's League of Comic Geeks list 'Cover Homage: The Infinity Gauntlet #1'.</x:v>
      </x:c>
      <x:c r="Q24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4" s="3" t="str">
        <x:v>Verified</x:v>
      </x:c>
      <x:c r="S24" s="4" t="str">
        <x:v>https://leagueofcomicgeeks.com/comic/1293494/thanos-death-notes-1?variant=1928021</x:v>
      </x:c>
      <x:c r="T24" s="4" t="str">
        <x:v>https://leagueofcomicgeeks.com/profile/galko/lists/8687/cover-homage-infinity-gauntlet-1</x:v>
      </x:c>
      <x:c r="U24" s="4" t="str">
        <x:v>https://s3.amazonaws.com/comicgeeks/comics/covers/large-1928021.jpg</x:v>
      </x:c>
      <x:c r="V24" s="3" t="str"/>
      <x:c r="W24" s="3" t="str">
        <x:v>Published</x:v>
      </x:c>
      <x:c r="X24" s="3" t="str">
        <x:v>Reviewed 2026-10-17</x:v>
      </x:c>
    </x:row>
    <x:row r="25" ht="23.850000381469727" hidden="0">
      <x:c r="A25" s="3" t="str">
        <x:v>CL-IG1-0024</x:v>
      </x:c>
      <x:c r="B25" s="3" t="str">
        <x:v>Thanos</x:v>
      </x:c>
      <x:c r="C25" s="3" t="str">
        <x:v>#1</x:v>
      </x:c>
      <x:c r="D25" s="12" t="n">
        <x:v>2023</x:v>
      </x:c>
      <x:c r="E25" s="3" t="str">
        <x:v>Marvel Comics</x:v>
      </x:c>
      <x:c r="F25" s="3" t="str">
        <x:v>Phil Noto</x:v>
      </x:c>
      <x:c r="G25" s="3" t="str">
        <x:v>Phil Noto Homage Variant</x:v>
      </x:c>
      <x:c r="H25" s="3" t="str">
        <x:v>Direct homage</x:v>
      </x:c>
      <x:c r="I25" s="3" t="str">
        <x:v>Thanos; Death; Iron Man; Doctor Strange; Blue Marvel; Invisible Woman; Mister Fantastic; Hulk</x:v>
      </x:c>
      <x:c r="J25" s="3" t="str"/>
      <x:c r="K25" s="3" t="str"/>
      <x:c r="L25" s="3" t="str"/>
      <x:c r="M25" s="3" t="str">
        <x:v>Variant cover</x:v>
      </x:c>
      <x:c r="N25" s="3" t="str">
        <x:v>US / English</x:v>
      </x:c>
      <x:c r="O25" s="14" t="n">
        <x:v>45238</x:v>
      </x:c>
      <x:c r="P25" s="3" t="str">
        <x:v>Listed on galko's League of Comic Geeks list 'Cover Homage: The Infinity Gauntlet #1'.</x:v>
      </x:c>
      <x:c r="Q25" s="3" t="str">
        <x:v>Native publisher image: 1,821 × 2,800 pixels. The full cover is preserved without upscaling.</x:v>
      </x:c>
      <x:c r="R25" s="3" t="str">
        <x:v>Verified</x:v>
      </x:c>
      <x:c r="S25" s="4" t="str">
        <x:v>https://leagueofcomicgeeks.com/comic/9764516/thanos-1?variant=4829119</x:v>
      </x:c>
      <x:c r="T25" s="4" t="str">
        <x:v>https://leagueofcomicgeeks.com/profile/galko/lists/8687/cover-homage-infinity-gauntlet-1</x:v>
      </x:c>
      <x:c r="U25" s="4" t="str">
        <x:v>https://cdn.marvel.com/u/prod/marvel/i/mg/f/50/654a4cd89abad/clean.jpg</x:v>
      </x:c>
      <x:c r="V25" s="3" t="str"/>
      <x:c r="W25" s="3" t="str">
        <x:v>Published</x:v>
      </x:c>
      <x:c r="X25" s="3" t="str">
        <x:v>Reviewed 2026-10-17</x:v>
      </x:c>
    </x:row>
    <x:row r="26" ht="57.45000076293945" hidden="0">
      <x:c r="A26" s="3" t="str">
        <x:v>CL-IG1-0025</x:v>
      </x:c>
      <x:c r="B26" s="3" t="str">
        <x:v>The Amazing Spider-Man</x:v>
      </x:c>
      <x:c r="C26" s="3" t="str">
        <x:v>#23</x:v>
      </x:c>
      <x:c r="D26" s="12" t="n">
        <x:v>2023</x:v>
      </x:c>
      <x:c r="E26" s="3" t="str">
        <x:v>Marvel Comics</x:v>
      </x:c>
      <x:c r="F26" s="3" t="str">
        <x:v>Lorenzo Pastrovicchio</x:v>
      </x:c>
      <x:c r="G26" s="3" t="str">
        <x:v>1:100 Lorenzo Pastrovicchio Black &amp; White Disney100 What If? Variant / Lorenzo Pastrovicchio Disney100 What If? Variant</x:v>
      </x:c>
      <x:c r="H26" s="3" t="str">
        <x:v>Direct homage</x:v>
      </x:c>
      <x:c r="I26" s="3" t="str">
        <x:v>Pete; Mickey Mouse; Donald Duck; Goofy</x:v>
      </x:c>
      <x:c r="J26" s="3" t="str"/>
      <x:c r="K26" s="3" t="str"/>
      <x:c r="L26" s="3" t="str">
        <x:v>1:100</x:v>
      </x:c>
      <x:c r="M26" s="3" t="str">
        <x:v>B&amp;W</x:v>
      </x:c>
      <x:c r="N26" s="3" t="str">
        <x:v>US / English</x:v>
      </x:c>
      <x:c r="O26" s="14" t="n">
        <x:v>45021</x:v>
      </x:c>
      <x:c r="P26" s="3" t="str">
        <x:v>Listed on galko's League of Comic Geeks list 'Cover Homage: The Infinity Gauntlet #1'. A second source (retailer or press) also ties it to the original.</x:v>
      </x:c>
      <x:c r="Q26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6" s="3" t="str">
        <x:v>Verified</x:v>
      </x:c>
      <x:c r="S26" s="4" t="str">
        <x:v>https://leagueofcomicgeeks.com/comic/7027438/the-amazing-spider-man-23?variant=4958573</x:v>
      </x:c>
      <x:c r="T26" s="4" t="str">
        <x:v>https://unknowncomicbooks.com/products/amazing-spider-man-23-disney-100-pastrovicchio-infinity-gauntlet-1-homage-variant-04-05-2023-marvel</x:v>
      </x:c>
      <x:c r="U26" s="4" t="str">
        <x:v>https://s3.amazonaws.com/comicgeeks/comics/covers/large-4958573.jpg</x:v>
      </x:c>
      <x:c r="V26" s="3" t="str"/>
      <x:c r="W26" s="3" t="str">
        <x:v>Published</x:v>
      </x:c>
      <x:c r="X26" s="3" t="str">
        <x:v>Reviewed 2026-10-17</x:v>
      </x:c>
    </x:row>
    <x:row r="27" ht="23.850000381469727" hidden="0">
      <x:c r="A27" s="3" t="str">
        <x:v>CL-IG1-0026</x:v>
      </x:c>
      <x:c r="B27" s="3" t="str">
        <x:v>Avengers Inc.</x:v>
      </x:c>
      <x:c r="C27" s="3" t="str">
        <x:v>#5</x:v>
      </x:c>
      <x:c r="D27" s="12" t="n">
        <x:v>2024</x:v>
      </x:c>
      <x:c r="E27" s="3" t="str">
        <x:v>Marvel Comics</x:v>
      </x:c>
      <x:c r="F27" s="3" t="str">
        <x:v>Todd Nauck</x:v>
      </x:c>
      <x:c r="G27" s="3" t="str">
        <x:v>Todd Nauck Wolverine 50th Anniversary Variant</x:v>
      </x:c>
      <x:c r="H27" s="3" t="str">
        <x:v>Direct homage</x:v>
      </x:c>
      <x:c r="I27" s="3" t="str">
        <x:v>Wolverine; Wolverine (Laura Kinney)</x:v>
      </x:c>
      <x:c r="J27" s="3" t="str"/>
      <x:c r="K27" s="3" t="str"/>
      <x:c r="L27" s="3" t="str"/>
      <x:c r="M27" s="3" t="str">
        <x:v>Variant cover</x:v>
      </x:c>
      <x:c r="N27" s="3" t="str">
        <x:v>US / English</x:v>
      </x:c>
      <x:c r="O27" s="14" t="n">
        <x:v>45322</x:v>
      </x:c>
      <x:c r="P27" s="3" t="str">
        <x:v>Listed on galko's League of Comic Geeks list 'Cover Homage: The Infinity Gauntlet #1'.</x:v>
      </x:c>
      <x:c r="Q27" s="3" t="str">
        <x:v>Native publisher image: 1,821 × 2,800 pixels. The full cover is preserved without upscaling.</x:v>
      </x:c>
      <x:c r="R27" s="3" t="str">
        <x:v>Verified</x:v>
      </x:c>
      <x:c r="S27" s="4" t="str">
        <x:v>https://leagueofcomicgeeks.com/comic/3865066/avengers-inc-5?variant=1310225</x:v>
      </x:c>
      <x:c r="T27" s="4" t="str">
        <x:v>https://leagueofcomicgeeks.com/profile/galko/lists/8687/cover-homage-infinity-gauntlet-1</x:v>
      </x:c>
      <x:c r="U27" s="4" t="str">
        <x:v>https://cdn.marvel.com/u/prod/marvel/i/mg/4/10/65b26d6e96814/clean.jpg</x:v>
      </x:c>
      <x:c r="V27" s="3" t="str"/>
      <x:c r="W27" s="3" t="str">
        <x:v>Published</x:v>
      </x:c>
      <x:c r="X27" s="3" t="str">
        <x:v>Reviewed 2026-10-17</x:v>
      </x:c>
    </x:row>
    <x:row r="28" ht="57.45000076293945" hidden="0">
      <x:c r="A28" s="3" t="str">
        <x:v>CL-IG1-0027</x:v>
      </x:c>
      <x:c r="B28" s="3" t="str">
        <x:v>ThunderCats</x:v>
      </x:c>
      <x:c r="C28" s="3" t="str">
        <x:v>#1</x:v>
      </x:c>
      <x:c r="D28" s="12" t="n">
        <x:v>2024</x:v>
      </x:c>
      <x:c r="E28" s="3" t="str">
        <x:v>Dynamite</x:v>
      </x:c>
      <x:c r="F28" s="3" t="str">
        <x:v>Bill Galvan</x:v>
      </x:c>
      <x:c r="G28" s="3" t="str">
        <x:v>Whatnot Bill Galvan Infinity Gauntlet Homage Variant / Whatnot Bill Galvan Infinity Gauntlet Homage Virgin Variant</x:v>
      </x:c>
      <x:c r="H28" s="3" t="str">
        <x:v>Direct homage</x:v>
      </x:c>
      <x:c r="I28" s="3" t="str">
        <x:v>Lion-O; Mumm-Ra; Cheetara; Panthro; Tygra</x:v>
      </x:c>
      <x:c r="J28" s="3" t="str">
        <x:v>Whatnot</x:v>
      </x:c>
      <x:c r="K28" s="3" t="str"/>
      <x:c r="L28" s="3" t="str"/>
      <x:c r="M28" s="3" t="str">
        <x:v>Virgin</x:v>
      </x:c>
      <x:c r="N28" s="3" t="str">
        <x:v>US / English</x:v>
      </x:c>
      <x:c r="O28" s="14" t="n">
        <x:v>45329</x:v>
      </x:c>
      <x:c r="P28" s="3" t="str">
        <x:v>Listed on galko's League of Comic Geeks list 'Cover Homage: The Infinity Gauntlet #1'. The League of Comic Geeks variant name itself names the target.</x:v>
      </x:c>
      <x:c r="Q28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8" s="3" t="str">
        <x:v>Verified</x:v>
      </x:c>
      <x:c r="S28" s="4" t="str">
        <x:v>https://leagueofcomicgeeks.com/comic/8349130/thundercats-1?variant=1312210</x:v>
      </x:c>
      <x:c r="T28" s="4" t="str">
        <x:v>https://leagueofcomicgeeks.com/profile/galko/lists/8687/cover-homage-infinity-gauntlet-1</x:v>
      </x:c>
      <x:c r="U28" s="4" t="str">
        <x:v>https://s3.amazonaws.com/comicgeeks/comics/covers/large-1312210.jpg</x:v>
      </x:c>
      <x:c r="V28" s="3" t="str"/>
      <x:c r="W28" s="3" t="str">
        <x:v>Published</x:v>
      </x:c>
      <x:c r="X28" s="3" t="str">
        <x:v>Reviewed 2026-10-17</x:v>
      </x:c>
    </x:row>
    <x:row r="29" ht="23.850000381469727" hidden="0">
      <x:c r="A29" s="3" t="str">
        <x:v>CL-IG1-0028</x:v>
      </x:c>
      <x:c r="B29" s="3" t="str">
        <x:v>Marvel / DC: Deadpool / Batman</x:v>
      </x:c>
      <x:c r="C29" s="3" t="str">
        <x:v>#1</x:v>
      </x:c>
      <x:c r="D29" s="12" t="n">
        <x:v>2025</x:v>
      </x:c>
      <x:c r="E29" s="3" t="str">
        <x:v>Marvel Comics</x:v>
      </x:c>
      <x:c r="F29" s="3" t="str">
        <x:v>Russell Dauterman</x:v>
      </x:c>
      <x:c r="G29" s="3" t="str">
        <x:v>Russell Dauterman Homage Variant</x:v>
      </x:c>
      <x:c r="H29" s="3" t="str">
        <x:v>Direct homage</x:v>
      </x:c>
      <x:c r="I29" s="3" t="str">
        <x:v>Deadpool; Batman; Wolverine; Captain America; Storm; Iron Man; Harley Quinn; Wonder Woman; Green Lantern</x:v>
      </x:c>
      <x:c r="J29" s="3" t="str"/>
      <x:c r="K29" s="3" t="str"/>
      <x:c r="L29" s="3" t="str"/>
      <x:c r="M29" s="3" t="str">
        <x:v>Variant cover</x:v>
      </x:c>
      <x:c r="N29" s="3" t="str">
        <x:v>US / English</x:v>
      </x:c>
      <x:c r="O29" s="14" t="n">
        <x:v>45917</x:v>
      </x:c>
      <x:c r="P29" s="3" t="str">
        <x:v>Listed on galko's League of Comic Geeks list 'Cover Homage: The Infinity Gauntlet #1'.</x:v>
      </x:c>
      <x:c r="Q29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29" s="3" t="str">
        <x:v>Verified</x:v>
      </x:c>
      <x:c r="S29" s="4" t="str">
        <x:v>https://leagueofcomicgeeks.com/comic/7519399/marvel-dc-deadpool-batman-1?variant=6707625</x:v>
      </x:c>
      <x:c r="T29" s="4" t="str">
        <x:v>https://leagueofcomicgeeks.com/profile/galko/lists/8687/cover-homage-infinity-gauntlet-1</x:v>
      </x:c>
      <x:c r="U29" s="4" t="str">
        <x:v>https://s3.amazonaws.com/comicgeeks/comics/covers/large-6707625.jpg</x:v>
      </x:c>
      <x:c r="V29" s="3" t="str"/>
      <x:c r="W29" s="3" t="str">
        <x:v>Published</x:v>
      </x:c>
      <x:c r="X29" s="3" t="str">
        <x:v>Reviewed 2026-10-17</x:v>
      </x:c>
    </x:row>
    <x:row r="30" ht="23.850000381469727" hidden="0">
      <x:c r="A30" s="3" t="str">
        <x:v>CL-IG1-0029</x:v>
      </x:c>
      <x:c r="B30" s="3" t="str">
        <x:v>Marvel / DC: Spider-Man / Superman</x:v>
      </x:c>
      <x:c r="C30" s="3" t="str">
        <x:v>#1</x:v>
      </x:c>
      <x:c r="D30" s="12" t="n">
        <x:v>2026</x:v>
      </x:c>
      <x:c r="E30" s="3" t="str">
        <x:v>Marvel Comics</x:v>
      </x:c>
      <x:c r="F30" s="3" t="str">
        <x:v>Sanford Greene</x:v>
      </x:c>
      <x:c r="G30" s="3" t="str">
        <x:v>Sanford Greene Homage Variant</x:v>
      </x:c>
      <x:c r="H30" s="3" t="str">
        <x:v>Direct homage</x:v>
      </x:c>
      <x:c r="I30" s="3" t="str">
        <x:v>Spider-Man; Superman; Supergirl; Black Cat; Spider-Man (Miles Morales); Iron Man; Captain America; Wonder Woman</x:v>
      </x:c>
      <x:c r="J30" s="3" t="str"/>
      <x:c r="K30" s="3" t="str"/>
      <x:c r="L30" s="3" t="str"/>
      <x:c r="M30" s="3" t="str">
        <x:v>Variant cover</x:v>
      </x:c>
      <x:c r="N30" s="3" t="str">
        <x:v>US / English</x:v>
      </x:c>
      <x:c r="O30" s="14" t="n">
        <x:v>46134</x:v>
      </x:c>
      <x:c r="P30" s="3" t="str">
        <x:v>Listed on galko's League of Comic Geeks list 'Cover Homage: The Infinity Gauntlet #1'.</x:v>
      </x:c>
      <x:c r="Q30" s="3" t="str">
        <x:v>Full cover preserved. Native source below preferred image resolution where noted in image audit; no upscaling. Below the preferred native resolution of 900 × 1,400 pixels; preserve the native image without enlargement.</x:v>
      </x:c>
      <x:c r="R30" s="3" t="str">
        <x:v>Verified</x:v>
      </x:c>
      <x:c r="S30" s="4" t="str">
        <x:v>https://leagueofcomicgeeks.com/comic/6647659/marvel-dc-spider-man-superman-1?variant=8789034</x:v>
      </x:c>
      <x:c r="T30" s="4" t="str">
        <x:v>https://leagueofcomicgeeks.com/profile/galko/lists/8687/cover-homage-infinity-gauntlet-1</x:v>
      </x:c>
      <x:c r="U30" s="4" t="str">
        <x:v>https://s3.amazonaws.com/comicgeeks/comics/covers/large-8789034.jpg</x:v>
      </x:c>
      <x:c r="V30" s="3" t="str"/>
      <x:c r="W30" s="3" t="str">
        <x:v>Published</x:v>
      </x:c>
      <x:c r="X30" s="3" t="str">
        <x:v>Reviewed 2026-10-17</x:v>
      </x:c>
    </x:row>
    <x:row r="31">
      <x:c r="A31" t="str">
        <x:v>CL-IG1-0030</x:v>
      </x:c>
      <x:c r="B31" t="str">
        <x:v>Venom: Separation Anxiety</x:v>
      </x:c>
      <x:c r="C31" t="str">
        <x:v>#5</x:v>
      </x:c>
      <x:c r="D31" s="13" t="n">
        <x:v>2024</x:v>
      </x:c>
      <x:c r="E31" t="str">
        <x:v>Marvel Comics</x:v>
      </x:c>
      <x:c r="F31" t="str">
        <x:v>Paulo Siqueira</x:v>
      </x:c>
      <x:c r="G31" t="str">
        <x:v>Paulo Siqueira Infinity Gauntlet homage variant</x:v>
      </x:c>
      <x:c r="H31" t="str">
        <x:v>Direct homage</x:v>
      </x:c>
      <x:c r="I31" t="str">
        <x:v>Venom; Death; Mephisto; Silver Surfer; Doctor Strange; Vision; Human Torch; Starfox; Quasar; Hawkeye; Sersi; Hulk; Captain America; Scarlet Witch; Cyclops; Nova; Spider-Man</x:v>
      </x:c>
      <x:c r="J31" t="str"/>
      <x:c r="K31" t="str"/>
      <x:c r="L31" t="str"/>
      <x:c r="M31" t="str">
        <x:v>Variant cover</x:v>
      </x:c>
      <x:c r="N31" t="str">
        <x:v>US / English</x:v>
      </x:c>
      <x:c r="O31" s="15" t="n">
        <x:v>45546</x:v>
      </x:c>
      <x:c r="P31" t="str">
        <x:v>The exact publisher image is available. GCD identifies the Infinity Gauntlet #1 homage, which is signed “after Perez.”</x:v>
      </x:c>
      <x:c r="Q31" t="str">
        <x:v>Native publisher image: 1,821 × 2,800 pixels. The full cover is preserved without upscaling.</x:v>
      </x:c>
      <x:c r="R31" t="str">
        <x:v>Verified</x:v>
      </x:c>
      <x:c r="S31" t="str">
        <x:v>https://www.marvel.com/comics/issue/119584/venom_separation_anxiety_2024_5_variant</x:v>
      </x:c>
      <x:c r="T31" t="str">
        <x:v>https://my.comics.org/issue/2751062/</x:v>
      </x:c>
      <x:c r="U31" t="str">
        <x:v>https://cdn.marvel.com/u/prod/marvel/i/mg/9/80/66df023d5fb74/clean.jpg</x:v>
      </x:c>
      <x:c r="V31" t="str"/>
      <x:c r="W31" t="str">
        <x:v>Published</x:v>
      </x:c>
      <x:c r="X31" t="str">
        <x:v>Reviewed 2026-10-17</x:v>
      </x:c>
    </x:row>
    <x:row r="32">
      <x:c r="A32" t="str">
        <x:v>CL-IG1-0031</x:v>
      </x:c>
      <x:c r="B32" t="str">
        <x:v>Battleworld</x:v>
      </x:c>
      <x:c r="C32" t="str">
        <x:v>#2</x:v>
      </x:c>
      <x:c r="D32" s="13" t="n">
        <x:v>2025</x:v>
      </x:c>
      <x:c r="E32" t="str">
        <x:v>Marvel Comics</x:v>
      </x:c>
      <x:c r="F32" t="str">
        <x:v>Paco Medina</x:v>
      </x:c>
      <x:c r="G32" t="str">
        <x:v>Muppets 70th Anniversary variant</x:v>
      </x:c>
      <x:c r="H32" t="str">
        <x:v>Direct homage</x:v>
      </x:c>
      <x:c r="I32" t="str">
        <x:v>Miss Piggy; Fozzie Bear; Scooter; Animal; Gonzo; Kermit the Frog; Dr. Teeth; Floyd Pepper; Janice; Dr. Bunsen Honeydew; Beaker; Statler; Waldorf; Swedish Chef; Camilla the Chicken; Sam Eagle; Rowlf the Dog</x:v>
      </x:c>
      <x:c r="J32" t="str"/>
      <x:c r="K32" t="str"/>
      <x:c r="L32" t="str"/>
      <x:c r="M32" t="str">
        <x:v>Variant cover</x:v>
      </x:c>
      <x:c r="N32" t="str">
        <x:v>US / English</x:v>
      </x:c>
      <x:c r="O32" s="15" t="n">
        <x:v>45959</x:v>
      </x:c>
      <x:c r="P32" t="str">
        <x:v>The Muppets spoof Infinity Gauntlet #1 in this publisher-issued variant. It was solicited for October 22, 2025, but GCD records an actual on-sale date of October 29, 2025; the latter is used here.</x:v>
      </x:c>
      <x:c r="Q32" t="str">
        <x:v>Native publisher image: 1,821 × 2,800 pixels. The full cover is preserved without upscaling.</x:v>
      </x:c>
      <x:c r="R32" t="str">
        <x:v>Verified</x:v>
      </x:c>
      <x:c r="S32" t="str">
        <x:v>https://www.marvel.com/comics/issue/132011/battleworld_2025_2_variant/variant</x:v>
      </x:c>
      <x:c r="T32" t="str">
        <x:v>https://www.comics.org/issue/2781330/</x:v>
      </x:c>
      <x:c r="U32" t="str">
        <x:v>https://cdn.marvel.com/u/prod/marvel/i/mg/4/00/68f11583d6d56/clean.jpg</x:v>
      </x:c>
      <x:c r="V32" t="str"/>
      <x:c r="W32" t="str">
        <x:v>Published</x:v>
      </x:c>
      <x:c r="X32" t="str">
        <x:v>Reviewed 2026-10-17</x:v>
      </x:c>
    </x:row>
    <x:row r="33">
      <x:c r="A33" t="str">
        <x:v>CL-IG1-0032</x:v>
      </x:c>
      <x:c r="B33" t="str">
        <x:v>Mark Spears Monsters</x:v>
      </x:c>
      <x:c r="C33" t="str">
        <x:v>#1</x:v>
      </x:c>
      <x:c r="D33" s="13" t="n">
        <x:v>2024</x:v>
      </x:c>
      <x:c r="E33" t="str">
        <x:v>Keenspot Entertainment</x:v>
      </x:c>
      <x:c r="F33" t="str">
        <x:v>Mark Spears</x:v>
      </x:c>
      <x:c r="G33" t="str">
        <x:v>Cover C Infinity Gauntlet homage</x:v>
      </x:c>
      <x:c r="H33" t="str">
        <x:v>Direct homage</x:v>
      </x:c>
      <x:c r="I33" t="str">
        <x:v>Dracula; Frankenstein’s Monster; Wolf Man; Gill-man</x:v>
      </x:c>
      <x:c r="J33" t="str"/>
      <x:c r="K33" t="str"/>
      <x:c r="L33" t="str"/>
      <x:c r="M33" t="str">
        <x:v>Variant cover</x:v>
      </x:c>
      <x:c r="N33" t="str">
        <x:v>US / English</x:v>
      </x:c>
      <x:c r="O33" s="15" t="n">
        <x:v>45553</x:v>
      </x:c>
      <x:c r="P33" t="str">
        <x:v>Distributor and retailer listings explicitly identify this as an Infinity Gauntlet homage. Some classic monster archetypes are recognizable, but other series-specific character names remain unconfirmed.</x:v>
      </x:c>
      <x:c r="Q33" t="str">
        <x:v>Below the preferred native resolution of 900 × 1,400 pixels; preserve the native image without enlargement.</x:v>
      </x:c>
      <x:c r="R33" t="str">
        <x:v>Verified</x:v>
      </x:c>
      <x:c r="S33" t="str">
        <x:v>https://www.midtowncomics.com/p/2345547-mark-spears-monsters-1-cover-c-variant-mark-spears-infinity-gauntlet-homage-cover-limit-1-per-customer</x:v>
      </x:c>
      <x:c r="T33" t="str">
        <x:v>https://www.grahamcrackers.com/products/mark-spears-monsters-1-cover-c-infinity-gauntlet-homage.htm</x:v>
      </x:c>
      <x:c r="U33" t="str">
        <x:v>https://www.midtowncomics.com/images/PRODUCT/XL/2345547_xl.jpg</x:v>
      </x:c>
      <x:c r="V33" t="str"/>
      <x:c r="W33" t="str">
        <x:v>Published</x:v>
      </x:c>
      <x:c r="X33" t="str">
        <x:v>Reviewed 2026-10-17</x:v>
      </x:c>
    </x:row>
    <x:row r="34">
      <x:c r="A34" t="str">
        <x:v>CL-IG1-0033</x:v>
      </x:c>
      <x:c r="B34" t="str">
        <x:v>Lady Death: Cataclysmic Majesty</x:v>
      </x:c>
      <x:c r="C34" t="str">
        <x:v>#2</x:v>
      </x:c>
      <x:c r="D34" s="13" t="n">
        <x:v>2023</x:v>
      </x:c>
      <x:c r="E34" t="str">
        <x:v>Coffin Comics</x:v>
      </x:c>
      <x:c r="F34" t="str">
        <x:v>Steven Butler; Dan Feldmeier</x:v>
      </x:c>
      <x:c r="G34" t="str">
        <x:v>Coffin Obsession Edition (Cover F / retailer Cover G)</x:v>
      </x:c>
      <x:c r="H34" t="str">
        <x:v>Direct homage</x:v>
      </x:c>
      <x:c r="I34" t="str">
        <x:v>Lady Death</x:v>
      </x:c>
      <x:c r="J34" t="str"/>
      <x:c r="K34" t="str"/>
      <x:c r="L34" t="str">
        <x:v>400</x:v>
      </x:c>
      <x:c r="M34" t="str">
        <x:v>Variant cover</x:v>
      </x:c>
      <x:c r="N34" t="str">
        <x:v>US / English</x:v>
      </x:c>
      <x:c r="O34" s="15" t="n">
        <x:v>44951</x:v>
      </x:c>
      <x:c r="P34" t="str">
        <x:v>The supplied artwork belongs to this 2023 edition rather than the 2019 Blasphemy Anthem edition. Cover colors are by Ceci de la Cruz. UPC: 74911066434300271. Limited to 400 copies.</x:v>
      </x:c>
      <x:c r="Q34" t="str">
        <x:v>This is the same drawing as the 2019 Blasphemy Anthem homage, reused as Cataclysmic Majesty #2 Coffin Obsession Edition. The linked clean scan is the Coffin Obsession trade dress. Do not use the Midtown mock slab as display art. Below the preferred native resolution of 900 × 1,400 pixels; preserve the native image without enlargement.</x:v>
      </x:c>
      <x:c r="R34" t="str">
        <x:v>Verified</x:v>
      </x:c>
      <x:c r="S34" t="str">
        <x:v>https://shop.thirdeyecomics.com/products/lady-death-cataclysmic-majesty-2-of-2-cvr-f-obsession-ed</x:v>
      </x:c>
      <x:c r="T34" t="str">
        <x:v>https://www.midtowncomics.com/p/2161069-lady-death-cataclysmic-majesty-2-cover-g-obsession-edition/</x:v>
      </x:c>
      <x:c r="U34" t="str">
        <x:v>https://s3.amazonaws.com/comicgeeks/comics/covers/large-3378584.jpg</x:v>
      </x:c>
      <x:c r="V34" t="str"/>
      <x:c r="W34" t="str">
        <x:v>Published</x:v>
      </x:c>
      <x:c r="X34" t="str">
        <x:v>Reviewed 2026-10-17</x:v>
      </x:c>
    </x:row>
    <x:row r="35">
      <x:c r="A35" t="str">
        <x:v>CL-IG1-0034</x:v>
      </x:c>
      <x:c r="B35" t="str">
        <x:v>The Power</x:v>
      </x:c>
      <x:c r="C35" t="str">
        <x:v>#1</x:v>
      </x:c>
      <x:c r="D35" s="13" t="n">
        <x:v>2021</x:v>
      </x:c>
      <x:c r="E35" t="str">
        <x:v>Self-published</x:v>
      </x:c>
      <x:c r="F35" t="str">
        <x:v>Rick Lopez</x:v>
      </x:c>
      <x:c r="G35" t="str">
        <x:v>Standard cover</x:v>
      </x:c>
      <x:c r="H35" t="str">
        <x:v>Direct homage</x:v>
      </x:c>
      <x:c r="I35" t="str"/>
      <x:c r="J35" t="str"/>
      <x:c r="K35" t="str"/>
      <x:c r="L35" t="str"/>
      <x:c r="M35" t="str">
        <x:v>Standard cover</x:v>
      </x:c>
      <x:c r="N35" t="str">
        <x:v>US / English</x:v>
      </x:c>
      <x:c r="O35" s="15" t="str"/>
      <x:c r="P35" t="str">
        <x:v>Creator interview explicitly confirms the issue #1 cover pays homage to Infinity Gauntlet #1. The cover is signed After Perez. Publication day and protagonist name unconfirmed.</x:v>
      </x:c>
      <x:c r="Q35" t="str">
        <x:v>324 × 489 interview image is presently the best exact cover located; retained at native size without upscaling. Below the preferred native resolution of 900 × 1,400 pixels; preserve the native image without enlargement.</x:v>
      </x:c>
      <x:c r="R35" t="str">
        <x:v>Verified</x:v>
      </x:c>
      <x:c r="S35" t="str">
        <x:v>https://monkeysfightingrobots.co/self-published-spotlight-rick-lopezs-the-power/</x:v>
      </x:c>
      <x:c r="T35" t="str"/>
      <x:c r="U35" t="str">
        <x:v>https://monkeysfightingrobots.co/wp-content/uploads/2021/09/Screenshot-2021-09-26-9.04.47-AM.png</x:v>
      </x:c>
      <x:c r="V35" t="str">
        <x:v>https://www.instagram.com/doomdazed/</x:v>
      </x:c>
      <x:c r="W35" t="str">
        <x:v>Published</x:v>
      </x:c>
      <x:c r="X35" t="str">
        <x:v>Reviewed 2026-10-17</x:v>
      </x:c>
    </x:row>
  </x:sheetData>
  <x:conditionalFormatting sqref="R2:R30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30">
      <x:formula1>"Verified,Partial,Needs Review"</x:formula1>
      <x:formula2>0</x:formula2>
    </x:dataValidation>
  </x:dataValidations>
  <x:hyperlinks>
    <x:hyperlink xmlns:r="http://schemas.openxmlformats.org/officeDocument/2006/relationships" ref="S2" r:id="R8bc62a218cbd4862"/>
    <x:hyperlink xmlns:r="http://schemas.openxmlformats.org/officeDocument/2006/relationships" ref="T2" r:id="Rb828dfb360ff4f6a"/>
    <x:hyperlink xmlns:r="http://schemas.openxmlformats.org/officeDocument/2006/relationships" ref="U2" r:id="Rc737b9638f3e4b45"/>
    <x:hyperlink xmlns:r="http://schemas.openxmlformats.org/officeDocument/2006/relationships" ref="S3" r:id="Re93602ea512a4077"/>
    <x:hyperlink xmlns:r="http://schemas.openxmlformats.org/officeDocument/2006/relationships" ref="T3" r:id="R694058bf10e44355"/>
    <x:hyperlink xmlns:r="http://schemas.openxmlformats.org/officeDocument/2006/relationships" ref="U3" r:id="R848ed998662f4409"/>
    <x:hyperlink xmlns:r="http://schemas.openxmlformats.org/officeDocument/2006/relationships" ref="S4" r:id="Ra1aaac9a16994113"/>
    <x:hyperlink xmlns:r="http://schemas.openxmlformats.org/officeDocument/2006/relationships" ref="T4" r:id="Rbb0c7157ed7842c2"/>
    <x:hyperlink xmlns:r="http://schemas.openxmlformats.org/officeDocument/2006/relationships" ref="U4" r:id="R8e2d047cf8a94bd0"/>
    <x:hyperlink xmlns:r="http://schemas.openxmlformats.org/officeDocument/2006/relationships" ref="S5" r:id="Rb1bcb4dc55274846"/>
    <x:hyperlink xmlns:r="http://schemas.openxmlformats.org/officeDocument/2006/relationships" ref="T5" r:id="R4dbbcadf2c0340a4"/>
    <x:hyperlink xmlns:r="http://schemas.openxmlformats.org/officeDocument/2006/relationships" ref="U5" r:id="Ref024c2574f94f17"/>
    <x:hyperlink xmlns:r="http://schemas.openxmlformats.org/officeDocument/2006/relationships" ref="S6" r:id="R7be217efc52048e1"/>
    <x:hyperlink xmlns:r="http://schemas.openxmlformats.org/officeDocument/2006/relationships" ref="T6" r:id="Rf8b4fb6f5019449e"/>
    <x:hyperlink xmlns:r="http://schemas.openxmlformats.org/officeDocument/2006/relationships" ref="U6" r:id="R98be899fc8d64d50"/>
    <x:hyperlink xmlns:r="http://schemas.openxmlformats.org/officeDocument/2006/relationships" ref="S7" r:id="Ra1baec7347b340f6"/>
    <x:hyperlink xmlns:r="http://schemas.openxmlformats.org/officeDocument/2006/relationships" ref="T7" r:id="R3d36ae8187484c7c"/>
    <x:hyperlink xmlns:r="http://schemas.openxmlformats.org/officeDocument/2006/relationships" ref="U7" r:id="R67c91b5648c84f54"/>
    <x:hyperlink xmlns:r="http://schemas.openxmlformats.org/officeDocument/2006/relationships" ref="S8" r:id="R47ee1ce34f934ffc"/>
    <x:hyperlink xmlns:r="http://schemas.openxmlformats.org/officeDocument/2006/relationships" ref="T8" r:id="R87b897856e70476b"/>
    <x:hyperlink xmlns:r="http://schemas.openxmlformats.org/officeDocument/2006/relationships" ref="U8" r:id="R5f9279bdf841450b"/>
    <x:hyperlink xmlns:r="http://schemas.openxmlformats.org/officeDocument/2006/relationships" ref="S9" r:id="Rf09cb95ad31f4221"/>
    <x:hyperlink xmlns:r="http://schemas.openxmlformats.org/officeDocument/2006/relationships" ref="T9" r:id="R3ae878bbdf204985"/>
    <x:hyperlink xmlns:r="http://schemas.openxmlformats.org/officeDocument/2006/relationships" ref="U9" r:id="R2382614026764b48"/>
    <x:hyperlink xmlns:r="http://schemas.openxmlformats.org/officeDocument/2006/relationships" ref="S10" r:id="R3c8606a6655240de"/>
    <x:hyperlink xmlns:r="http://schemas.openxmlformats.org/officeDocument/2006/relationships" ref="T10" r:id="Rf05fcf0450be424a"/>
    <x:hyperlink xmlns:r="http://schemas.openxmlformats.org/officeDocument/2006/relationships" ref="U10" r:id="Rd3e1c38b92224d6c"/>
    <x:hyperlink xmlns:r="http://schemas.openxmlformats.org/officeDocument/2006/relationships" ref="S11" r:id="R87dbc3d63bb94c24"/>
    <x:hyperlink xmlns:r="http://schemas.openxmlformats.org/officeDocument/2006/relationships" ref="T11" r:id="R66d0c001c2da4e3b"/>
    <x:hyperlink xmlns:r="http://schemas.openxmlformats.org/officeDocument/2006/relationships" ref="U11" r:id="R622289ba6a5b4678"/>
    <x:hyperlink xmlns:r="http://schemas.openxmlformats.org/officeDocument/2006/relationships" ref="S12" r:id="R9b8848725de04be0"/>
    <x:hyperlink xmlns:r="http://schemas.openxmlformats.org/officeDocument/2006/relationships" ref="T12" r:id="R6278b1c780b848d3"/>
    <x:hyperlink xmlns:r="http://schemas.openxmlformats.org/officeDocument/2006/relationships" ref="U12" r:id="R1afc56e21bdc46bd"/>
    <x:hyperlink xmlns:r="http://schemas.openxmlformats.org/officeDocument/2006/relationships" ref="S13" r:id="R39c3835776c5456b"/>
    <x:hyperlink xmlns:r="http://schemas.openxmlformats.org/officeDocument/2006/relationships" ref="T13" r:id="R4de0f5030ade466e"/>
    <x:hyperlink xmlns:r="http://schemas.openxmlformats.org/officeDocument/2006/relationships" ref="U13" r:id="R5fd5202de5de425a"/>
    <x:hyperlink xmlns:r="http://schemas.openxmlformats.org/officeDocument/2006/relationships" ref="S14" r:id="R664355bc04c84655"/>
    <x:hyperlink xmlns:r="http://schemas.openxmlformats.org/officeDocument/2006/relationships" ref="T14" r:id="R85552c2888704b98"/>
    <x:hyperlink xmlns:r="http://schemas.openxmlformats.org/officeDocument/2006/relationships" ref="U14" r:id="R5c64785baed04c2d"/>
    <x:hyperlink xmlns:r="http://schemas.openxmlformats.org/officeDocument/2006/relationships" ref="S15" r:id="Rb262419c386c401d"/>
    <x:hyperlink xmlns:r="http://schemas.openxmlformats.org/officeDocument/2006/relationships" ref="T15" r:id="Rcb635fc01f99475a"/>
    <x:hyperlink xmlns:r="http://schemas.openxmlformats.org/officeDocument/2006/relationships" ref="U15" r:id="R35f079ce444447d1"/>
    <x:hyperlink xmlns:r="http://schemas.openxmlformats.org/officeDocument/2006/relationships" ref="S16" r:id="R499d16ca3fc847c9"/>
    <x:hyperlink xmlns:r="http://schemas.openxmlformats.org/officeDocument/2006/relationships" ref="T16" r:id="R4f2e1923b3f54563"/>
    <x:hyperlink xmlns:r="http://schemas.openxmlformats.org/officeDocument/2006/relationships" ref="U16" r:id="R9f3b34a9c83f4764"/>
    <x:hyperlink xmlns:r="http://schemas.openxmlformats.org/officeDocument/2006/relationships" ref="S17" r:id="Rbe9c9864d8ef4129"/>
    <x:hyperlink xmlns:r="http://schemas.openxmlformats.org/officeDocument/2006/relationships" ref="T17" r:id="Rb4fbc58e9d784048"/>
    <x:hyperlink xmlns:r="http://schemas.openxmlformats.org/officeDocument/2006/relationships" ref="U17" r:id="R05777fe09f0c420d"/>
    <x:hyperlink xmlns:r="http://schemas.openxmlformats.org/officeDocument/2006/relationships" ref="S18" r:id="Rc85ff6678c1240f5"/>
    <x:hyperlink xmlns:r="http://schemas.openxmlformats.org/officeDocument/2006/relationships" ref="T18" r:id="R4f41c1468d6f4f57"/>
    <x:hyperlink xmlns:r="http://schemas.openxmlformats.org/officeDocument/2006/relationships" ref="U18" r:id="Rde4c1396f43e4ba4"/>
    <x:hyperlink xmlns:r="http://schemas.openxmlformats.org/officeDocument/2006/relationships" ref="S19" r:id="Rf3ac9a189e3248f2"/>
    <x:hyperlink xmlns:r="http://schemas.openxmlformats.org/officeDocument/2006/relationships" ref="T19" r:id="R296a0185ac1942f0"/>
    <x:hyperlink xmlns:r="http://schemas.openxmlformats.org/officeDocument/2006/relationships" ref="U19" r:id="Re124fedcefd24dc5"/>
    <x:hyperlink xmlns:r="http://schemas.openxmlformats.org/officeDocument/2006/relationships" ref="S20" r:id="R7ac5af3359b44bca"/>
    <x:hyperlink xmlns:r="http://schemas.openxmlformats.org/officeDocument/2006/relationships" ref="T20" r:id="R348a571aac024e8a"/>
    <x:hyperlink xmlns:r="http://schemas.openxmlformats.org/officeDocument/2006/relationships" ref="U20" r:id="R25a49ed1dea64b28"/>
    <x:hyperlink xmlns:r="http://schemas.openxmlformats.org/officeDocument/2006/relationships" ref="S21" r:id="R86ac324efdb542dd"/>
    <x:hyperlink xmlns:r="http://schemas.openxmlformats.org/officeDocument/2006/relationships" ref="T21" r:id="R63497eda5c6b4dd3"/>
    <x:hyperlink xmlns:r="http://schemas.openxmlformats.org/officeDocument/2006/relationships" ref="U21" r:id="R17147e4e05f243ea"/>
    <x:hyperlink xmlns:r="http://schemas.openxmlformats.org/officeDocument/2006/relationships" ref="S22" r:id="Rd4b35ba98c1048ee"/>
    <x:hyperlink xmlns:r="http://schemas.openxmlformats.org/officeDocument/2006/relationships" ref="T22" r:id="Radda6f03efaa4375"/>
    <x:hyperlink xmlns:r="http://schemas.openxmlformats.org/officeDocument/2006/relationships" ref="U22" r:id="R5aa23d965c854967"/>
    <x:hyperlink xmlns:r="http://schemas.openxmlformats.org/officeDocument/2006/relationships" ref="S23" r:id="R79a459858a7d487f"/>
    <x:hyperlink xmlns:r="http://schemas.openxmlformats.org/officeDocument/2006/relationships" ref="T23" r:id="Re5fa3abde4a44ab4"/>
    <x:hyperlink xmlns:r="http://schemas.openxmlformats.org/officeDocument/2006/relationships" ref="U23" r:id="R44c4873f83e64f52"/>
    <x:hyperlink xmlns:r="http://schemas.openxmlformats.org/officeDocument/2006/relationships" ref="S24" r:id="Rc89d265e0de843b3"/>
    <x:hyperlink xmlns:r="http://schemas.openxmlformats.org/officeDocument/2006/relationships" ref="T24" r:id="R12e52f5285fc4204"/>
    <x:hyperlink xmlns:r="http://schemas.openxmlformats.org/officeDocument/2006/relationships" ref="U24" r:id="R1f03f9beb8064d1b"/>
    <x:hyperlink xmlns:r="http://schemas.openxmlformats.org/officeDocument/2006/relationships" ref="S25" r:id="R5a4a8ef225de481d"/>
    <x:hyperlink xmlns:r="http://schemas.openxmlformats.org/officeDocument/2006/relationships" ref="T25" r:id="R09c6cb8eba1a47f9"/>
    <x:hyperlink xmlns:r="http://schemas.openxmlformats.org/officeDocument/2006/relationships" ref="U25" r:id="R02ab0f40149643bd"/>
    <x:hyperlink xmlns:r="http://schemas.openxmlformats.org/officeDocument/2006/relationships" ref="S26" r:id="Rd542b8bd77ce40e7"/>
    <x:hyperlink xmlns:r="http://schemas.openxmlformats.org/officeDocument/2006/relationships" ref="T26" r:id="R40da75533c724ea3"/>
    <x:hyperlink xmlns:r="http://schemas.openxmlformats.org/officeDocument/2006/relationships" ref="U26" r:id="R12e007b57e9f44a2"/>
    <x:hyperlink xmlns:r="http://schemas.openxmlformats.org/officeDocument/2006/relationships" ref="S27" r:id="Ra71a4be6000a4264"/>
    <x:hyperlink xmlns:r="http://schemas.openxmlformats.org/officeDocument/2006/relationships" ref="T27" r:id="Ra367214ddaef4fa0"/>
    <x:hyperlink xmlns:r="http://schemas.openxmlformats.org/officeDocument/2006/relationships" ref="U27" r:id="R6668f3cc75ab4ff3"/>
    <x:hyperlink xmlns:r="http://schemas.openxmlformats.org/officeDocument/2006/relationships" ref="S28" r:id="Rb9f30b2ae93b4b02"/>
    <x:hyperlink xmlns:r="http://schemas.openxmlformats.org/officeDocument/2006/relationships" ref="T28" r:id="Rf5427dadf7b24084"/>
    <x:hyperlink xmlns:r="http://schemas.openxmlformats.org/officeDocument/2006/relationships" ref="U28" r:id="R133b33b338e84c8b"/>
    <x:hyperlink xmlns:r="http://schemas.openxmlformats.org/officeDocument/2006/relationships" ref="S29" r:id="R872265ba0bb34a8e"/>
    <x:hyperlink xmlns:r="http://schemas.openxmlformats.org/officeDocument/2006/relationships" ref="T29" r:id="R82538864cd3645b4"/>
    <x:hyperlink xmlns:r="http://schemas.openxmlformats.org/officeDocument/2006/relationships" ref="U29" r:id="R406b56181b2b4e48"/>
    <x:hyperlink xmlns:r="http://schemas.openxmlformats.org/officeDocument/2006/relationships" ref="S30" r:id="Rc82619b0e2f04db6"/>
    <x:hyperlink xmlns:r="http://schemas.openxmlformats.org/officeDocument/2006/relationships" ref="T30" r:id="R3872e1a6f5604d21"/>
    <x:hyperlink xmlns:r="http://schemas.openxmlformats.org/officeDocument/2006/relationships" ref="U30" r:id="Reeb5158a4a5645c8"/>
  </x:hyperlinks>
  <x:pageMargins left="0.7" right="0.7" top="0.75" bottom="0.75" header="0.3" footer="0.3"/>
  <x:tableParts count="1">
    <x:tablePart xmlns:r="http://schemas.openxmlformats.org/officeDocument/2006/relationships" r:id="R1ab1dde9c8204820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style="1" hidden="0" customWidth="1"/>
    <x:col min="2" max="3" width="12" style="1" hidden="0" customWidth="1"/>
  </x:cols>
  <x:sheetData>
    <x:row r="1" ht="17.350000381469727" hidden="0">
      <x:c r="A1" s="5" t="s">
        <x:v>24</x:v>
      </x:c>
      <x:c r="B1" s="6"/>
      <x:c r="C1" s="6"/>
    </x:row>
    <x:row r="2" ht="65" hidden="0" customHeight="1">
      <x:c r="A2" s="16" t="s">
        <x:v>25</x:v>
      </x:c>
      <x:c r="B2" s="6"/>
      <x:c r="C2" s="6"/>
    </x:row>
    <x:row r="3" ht="65" hidden="0" customHeight="1">
      <x:c r="A3" s="17" t="str">
        <x:v>Updated October 17, 2026. Website: 33 distinct homages. Reprints and reference records remain in this workbook.</x:v>
      </x:c>
      <x:c r="B3" s="6"/>
      <x:c r="C3" s="6"/>
    </x:row>
    <x:row r="4" ht="15" hidden="0">
      <x:c r="A4" s="6"/>
      <x:c r="B4" s="6"/>
      <x:c r="C4" s="6"/>
    </x:row>
    <x:row r="5" ht="15" hidden="0">
      <x:c r="A5" s="9" t="s">
        <x:v>26</x:v>
      </x:c>
      <x:c r="B5" s="9" t="s">
        <x:v>27</x:v>
      </x:c>
      <x:c r="C5" s="9" t="s">
        <x:v>28</x:v>
      </x:c>
    </x:row>
    <x:row r="6" ht="15" hidden="0">
      <x:c r="A6" s="6" t="str">
        <x:v>Catalog rows (incl. references)</x:v>
      </x:c>
      <x:c r="B6" s="6" t="n">
        <x:f aca="0">COUNTA(Catalog!A2:A230)</x:f>
        <x:v>34</x:v>
      </x:c>
      <x:c r="C6" s="6"/>
    </x:row>
    <x:row r="7" ht="15" hidden="0">
      <x:c r="A7" s="6" t="s">
        <x:v>29</x:v>
      </x:c>
      <x:c r="B7" s="6" t="n">
        <x:f aca="0">COUNTA('Research Log'!A2:A500)</x:f>
        <x:v>51</x:v>
      </x:c>
      <x:c r="C7" s="6"/>
    </x:row>
    <x:row r="8" ht="15" hidden="0">
      <x:c r="A8" s="6" t="s">
        <x:v>30</x:v>
      </x:c>
      <x:c r="B8" s="6" t="n">
        <x:f aca="0">MIN(Catalog!D2:D230)</x:f>
        <x:v>1992</x:v>
      </x:c>
      <x:c r="C8" s="6"/>
    </x:row>
    <x:row r="9" ht="15" hidden="0">
      <x:c r="A9" s="6" t="s">
        <x:v>31</x:v>
      </x:c>
      <x:c r="B9" s="6" t="n">
        <x:f aca="0">MAX(Catalog!D2:D230)</x:f>
        <x:v>2026</x:v>
      </x:c>
      <x:c r="C9" s="6"/>
    </x:row>
    <x:row r="10" ht="15" hidden="0">
      <x:c r="A10" s="6"/>
      <x:c r="B10" s="6"/>
      <x:c r="C10" s="6"/>
    </x:row>
    <x:row r="11" ht="15" hidden="0">
      <x:c r="A11" s="9" t="s">
        <x:v>17</x:v>
      </x:c>
      <x:c r="B11" s="9" t="s">
        <x:v>27</x:v>
      </x:c>
      <x:c r="C11" s="9" t="s">
        <x:v>28</x:v>
      </x:c>
    </x:row>
    <x:row r="12" ht="15" hidden="0">
      <x:c r="A12" s="6" t="s">
        <x:v>32</x:v>
      </x:c>
      <x:c r="B12" s="6" t="n">
        <x:f aca="0">COUNTIF(Catalog!R2:R230,"Verified")</x:f>
        <x:v>29</x:v>
      </x:c>
      <x:c r="C12" s="10" t="n">
        <x:f aca="0">IF($B$6=0,0,B12/$B$6)</x:f>
        <x:v>0.8529411764705882</x:v>
      </x:c>
    </x:row>
    <x:row r="13" ht="15" hidden="0">
      <x:c r="A13" s="6" t="s">
        <x:v>33</x:v>
      </x:c>
      <x:c r="B13" s="6" t="n">
        <x:f aca="0">COUNTIF(Catalog!R2:R230,"Partial")</x:f>
        <x:v>5</x:v>
      </x:c>
      <x:c r="C13" s="10" t="n">
        <x:f aca="0">IF($B$6=0,0,B13/$B$6)</x:f>
        <x:v>0.14705882352941177</x:v>
      </x:c>
    </x:row>
    <x:row r="14" ht="15" hidden="0">
      <x:c r="A14" s="6" t="s">
        <x:v>34</x:v>
      </x:c>
      <x:c r="B14" s="6" t="n">
        <x:f aca="0">COUNTIF(Catalog!R2:R230,"Needs Review")</x:f>
        <x:v>0</x:v>
      </x:c>
      <x:c r="C14" s="10" t="n">
        <x:f aca="0">IF($B$6=0,0,B14/$B$6)</x:f>
        <x:v>0</x:v>
      </x:c>
    </x:row>
    <x:row r="15" ht="15" hidden="0">
      <x:c r="A15" s="6"/>
      <x:c r="B15" s="6"/>
      <x:c r="C15" s="6"/>
    </x:row>
    <x:row r="16" ht="15" hidden="0">
      <x:c r="A16" s="9" t="s">
        <x:v>35</x:v>
      </x:c>
      <x:c r="B16" s="9" t="s">
        <x:v>27</x:v>
      </x:c>
      <x:c r="C16" s="9" t="s">
        <x:v>28</x:v>
      </x:c>
    </x:row>
    <x:row r="17" ht="15" hidden="0">
      <x:c r="A17" s="6" t="s">
        <x:v>36</x:v>
      </x:c>
      <x:c r="B17" s="6" t="n">
        <x:f aca="0">COUNTIF(Catalog!H2:H230,"Direct homage")</x:f>
        <x:v>24</x:v>
      </x:c>
      <x:c r="C17" s="10" t="n">
        <x:f aca="0">IF($B$6=0,0,B17/$B$6)</x:f>
        <x:v>0.7058823529411765</x:v>
      </x:c>
    </x:row>
    <x:row r="18" ht="15" hidden="0">
      <x:c r="A18" s="6" t="s">
        <x:v>37</x:v>
      </x:c>
      <x:c r="B18" s="6" t="n">
        <x:f aca="0">COUNTIF(Catalog!H2:H230,"Parody / homage")</x:f>
        <x:v>6</x:v>
      </x:c>
      <x:c r="C18" s="10" t="n">
        <x:f aca="0">IF($B$6=0,0,B18/$B$6)</x:f>
        <x:v>0.17647058823529413</x:v>
      </x:c>
    </x:row>
    <x:row r="19" ht="15" hidden="0">
      <x:c r="A19" s="6"/>
      <x:c r="B19" s="6"/>
      <x:c r="C19" s="6"/>
    </x:row>
    <x:row r="20" ht="15" hidden="0">
      <x:c r="A20" s="9" t="s">
        <x:v>38</x:v>
      </x:c>
      <x:c r="B20" s="9" t="s">
        <x:v>27</x:v>
      </x:c>
      <x:c r="C20" s="9" t="s">
        <x:v>28</x:v>
      </x:c>
    </x:row>
    <x:row r="21" ht="15" hidden="0">
      <x:c r="A21" s="6" t="s">
        <x:v>39</x:v>
      </x:c>
      <x:c r="B21" s="6" t="n">
        <x:f aca="0">COUNTIFS(Catalog!D2:D230,"&gt;=1960",Catalog!D2:D230,"&lt;1970")</x:f>
        <x:v>0</x:v>
      </x:c>
      <x:c r="C21" s="10" t="n">
        <x:f aca="0">IF($B$6=0,0,B21/$B$6)</x:f>
        <x:v>0</x:v>
      </x:c>
    </x:row>
    <x:row r="22" ht="15" hidden="0">
      <x:c r="A22" s="6" t="s">
        <x:v>40</x:v>
      </x:c>
      <x:c r="B22" s="6" t="n">
        <x:f aca="0">COUNTIFS(Catalog!D2:D230,"&gt;=1970",Catalog!D2:D230,"&lt;1980")</x:f>
        <x:v>0</x:v>
      </x:c>
      <x:c r="C22" s="10" t="n">
        <x:f aca="0">IF($B$6=0,0,B22/$B$6)</x:f>
        <x:v>0</x:v>
      </x:c>
    </x:row>
    <x:row r="23" ht="15" hidden="0">
      <x:c r="A23" s="6" t="s">
        <x:v>41</x:v>
      </x:c>
      <x:c r="B23" s="6" t="n">
        <x:f aca="0">COUNTIFS(Catalog!D2:D230,"&gt;=1980",Catalog!D2:D230,"&lt;1990")</x:f>
        <x:v>0</x:v>
      </x:c>
      <x:c r="C23" s="10" t="n">
        <x:f aca="0">IF($B$6=0,0,B23/$B$6)</x:f>
        <x:v>0</x:v>
      </x:c>
    </x:row>
    <x:row r="24" ht="15" hidden="0">
      <x:c r="A24" s="6" t="s">
        <x:v>42</x:v>
      </x:c>
      <x:c r="B24" s="6" t="n">
        <x:f aca="0">COUNTIFS(Catalog!D2:D230,"&gt;=1990",Catalog!D2:D230,"&lt;2000")</x:f>
        <x:v>2</x:v>
      </x:c>
      <x:c r="C24" s="10" t="n">
        <x:f aca="0">IF($B$6=0,0,B24/$B$6)</x:f>
        <x:v>0.058823529411764705</x:v>
      </x:c>
    </x:row>
    <x:row r="25" ht="15" hidden="0">
      <x:c r="A25" s="6" t="s">
        <x:v>43</x:v>
      </x:c>
      <x:c r="B25" s="6" t="n">
        <x:f aca="0">COUNTIFS(Catalog!D2:D230,"&gt;=2000",Catalog!D2:D230,"&lt;2010")</x:f>
        <x:v>1</x:v>
      </x:c>
      <x:c r="C25" s="10" t="n">
        <x:f aca="0">IF($B$6=0,0,B25/$B$6)</x:f>
        <x:v>0.029411764705882353</x:v>
      </x:c>
    </x:row>
    <x:row r="26" ht="15" hidden="0">
      <x:c r="A26" s="6" t="s">
        <x:v>44</x:v>
      </x:c>
      <x:c r="B26" s="6" t="n">
        <x:f aca="0">COUNTIFS(Catalog!D2:D230,"&gt;=2010",Catalog!D2:D230,"&lt;2020")</x:f>
        <x:v>13</x:v>
      </x:c>
      <x:c r="C26" s="10" t="n">
        <x:f aca="0">IF($B$6=0,0,B26/$B$6)</x:f>
        <x:v>0.38235294117647056</x:v>
      </x:c>
    </x:row>
    <x:row r="27" ht="15" hidden="0">
      <x:c r="A27" s="6" t="s">
        <x:v>45</x:v>
      </x:c>
      <x:c r="B27" s="6" t="n">
        <x:f aca="0">COUNTIFS(Catalog!D2:D230,"&gt;=2020",Catalog!D2:D230,"&lt;2030")</x:f>
        <x:v>18</x:v>
      </x:c>
      <x:c r="C27" s="10" t="n">
        <x:f aca="0">IF($B$6=0,0,B27/$B$6)</x:f>
        <x:v>0.5294117647058824</x:v>
      </x:c>
    </x:row>
    <x:row r="28" ht="15" hidden="0">
      <x:c r="A28" s="6"/>
      <x:c r="B28" s="6"/>
      <x:c r="C28" s="6"/>
    </x:row>
    <x:row r="29" ht="15" hidden="0">
      <x:c r="A29" s="9" t="s">
        <x:v>4</x:v>
      </x:c>
      <x:c r="B29" s="9" t="s">
        <x:v>27</x:v>
      </x:c>
      <x:c r="C29" s="9" t="s">
        <x:v>28</x:v>
      </x:c>
    </x:row>
    <x:row r="30" ht="15" hidden="0">
      <x:c r="A30" s="6" t="s">
        <x:v>46</x:v>
      </x:c>
      <x:c r="B30" s="6" t="n">
        <x:f aca="0">COUNTIF(Catalog!E2:E230,"Marvel Comics")</x:f>
        <x:v>19</x:v>
      </x:c>
      <x:c r="C30" s="10" t="n">
        <x:f aca="0">IF($B$6=0,0,B30/$B$6)</x:f>
        <x:v>0.5588235294117647</x:v>
      </x:c>
    </x:row>
    <x:row r="31" ht="15" hidden="0">
      <x:c r="A31" s="6" t="s">
        <x:v>47</x:v>
      </x:c>
      <x:c r="B31" s="6" t="n">
        <x:f aca="0">COUNTIF(Catalog!E2:E230,"BOOM! Studios")</x:f>
        <x:v>2</x:v>
      </x:c>
      <x:c r="C31" s="10" t="n">
        <x:f aca="0">IF($B$6=0,0,B31/$B$6)</x:f>
        <x:v>0.058823529411764705</x:v>
      </x:c>
    </x:row>
    <x:row r="32" ht="15" hidden="0">
      <x:c r="A32" s="6" t="s">
        <x:v>48</x:v>
      </x:c>
      <x:c r="B32" s="6" t="n">
        <x:f aca="0">COUNTIF(Catalog!E2:E230,"Jolzar Entertainment")</x:f>
        <x:v>1</x:v>
      </x:c>
      <x:c r="C32" s="10" t="n">
        <x:f aca="0">IF($B$6=0,0,B32/$B$6)</x:f>
        <x:v>0.029411764705882353</x:v>
      </x:c>
    </x:row>
    <x:row r="33" ht="15" hidden="0">
      <x:c r="A33" s="6" t="s">
        <x:v>49</x:v>
      </x:c>
      <x:c r="B33" s="6" t="n">
        <x:f aca="0">COUNTIF(Catalog!E2:E230,"Independent / other")</x:f>
        <x:v>0</x:v>
      </x:c>
      <x:c r="C33" s="10" t="n">
        <x:f aca="0">IF($B$6=0,0,B33/$B$6)</x:f>
        <x:v>0</x:v>
      </x:c>
    </x:row>
    <x:row r="34" ht="15" hidden="0">
      <x:c r="A34" s="6" t="s">
        <x:v>50</x:v>
      </x:c>
      <x:c r="B34" s="6" t="n">
        <x:f aca="0">COUNTIF(Catalog!E2:E230,"Kenzer &amp; Company")</x:f>
        <x:v>1</x:v>
      </x:c>
      <x:c r="C34" s="10" t="n">
        <x:f aca="0">IF($B$6=0,0,B34/$B$6)</x:f>
        <x:v>0.029411764705882353</x:v>
      </x:c>
    </x:row>
    <x:row r="35" ht="15" hidden="0">
      <x:c r="A35" s="6" t="s">
        <x:v>51</x:v>
      </x:c>
      <x:c r="B35" s="6" t="n">
        <x:f aca="0">COUNTIF(Catalog!E2:E230,"Image Comics")</x:f>
        <x:v>1</x:v>
      </x:c>
      <x:c r="C35" s="10" t="n">
        <x:f aca="0">IF($B$6=0,0,B35/$B$6)</x:f>
        <x:v>0.029411764705882353</x:v>
      </x:c>
    </x:row>
    <x:row r="36" ht="15" hidden="0">
      <x:c r="A36" s="6" t="s">
        <x:v>52</x:v>
      </x:c>
      <x:c r="B36" s="6" t="n">
        <x:f aca="0">COUNTIF(Catalog!E2:E230,"Dynamite")</x:f>
        <x:v>1</x:v>
      </x:c>
      <x:c r="C36" s="10" t="n">
        <x:f aca="0">IF($B$6=0,0,B36/$B$6)</x:f>
        <x:v>0.029411764705882353</x:v>
      </x:c>
    </x:row>
    <x:row r="37" ht="15" hidden="0">
      <x:c r="A37" s="6" t="s">
        <x:v>53</x:v>
      </x:c>
      <x:c r="B37" s="6" t="n">
        <x:f aca="0">COUNTIF(Catalog!E2:E230,"Oni Press")</x:f>
        <x:v>1</x:v>
      </x:c>
      <x:c r="C37" s="10" t="n">
        <x:f aca="0">IF($B$6=0,0,B37/$B$6)</x:f>
        <x:v>0.029411764705882353</x:v>
      </x:c>
    </x:row>
    <x:row r="38" ht="15" hidden="0">
      <x:c r="A38" s="6" t="s">
        <x:v>54</x:v>
      </x:c>
      <x:c r="B38" s="6" t="n">
        <x:f aca="0">COUNTIF(Catalog!E2:E230,"American Mythology")</x:f>
        <x:v>1</x:v>
      </x:c>
      <x:c r="C38" s="10" t="n">
        <x:f aca="0">IF($B$6=0,0,B38/$B$6)</x:f>
        <x:v>0.029411764705882353</x:v>
      </x:c>
    </x:row>
    <x:row r="39" ht="15" hidden="0">
      <x:c r="A39" s="6" t="s">
        <x:v>55</x:v>
      </x:c>
      <x:c r="B39" s="6" t="n">
        <x:f aca="0">COUNTIF(Catalog!E2:E230,"Scout Comics")</x:f>
        <x:v>1</x:v>
      </x:c>
      <x:c r="C39" s="10" t="n">
        <x:f aca="0">IF($B$6=0,0,B39/$B$6)</x:f>
        <x:v>0.029411764705882353</x:v>
      </x:c>
    </x:row>
    <x:row r="40" ht="15" hidden="0">
      <x:c r="A40" s="6" t="s">
        <x:v>56</x:v>
      </x:c>
      <x:c r="B40" s="6" t="n">
        <x:f aca="0">COUNTIF(Catalog!E2:E230,"Ablaze")</x:f>
        <x:v>1</x:v>
      </x:c>
      <x:c r="C40" s="10" t="n">
        <x:f aca="0">IF($B$6=0,0,B40/$B$6)</x:f>
        <x:v>0.029411764705882353</x:v>
      </x:c>
    </x:row>
    <x:row r="41" ht="15" hidden="0">
      <x:c r="A41" s="6" t="s">
        <x:v>57</x:v>
      </x:c>
      <x:c r="B41" s="6" t="n">
        <x:f aca="0">COUNTIF(Catalog!E2:E230,"Coffin Comics")</x:f>
        <x:v>2</x:v>
      </x:c>
      <x:c r="C41" s="10" t="n">
        <x:f aca="0">IF($B$6=0,0,B41/$B$6)</x:f>
        <x:v>0.058823529411764705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style="1" hidden="0" customWidth="1"/>
    <x:col min="2" max="2" width="14" style="1" hidden="0" customWidth="1"/>
    <x:col min="3" max="3" width="60" style="1" hidden="0" customWidth="1"/>
    <x:col min="4" max="4" width="50" style="1" hidden="0" customWidth="1"/>
    <x:col min="5" max="5" width="45" style="1" hidden="0" customWidth="1"/>
  </x:cols>
  <x:sheetData>
    <x:row r="1" ht="15" hidden="0">
      <x:c r="A1" s="9" t="s">
        <x:v>58</x:v>
      </x:c>
      <x:c r="B1" s="9" t="s">
        <x:v>59</x:v>
      </x:c>
      <x:c r="C1" s="9" t="s">
        <x:v>60</x:v>
      </x:c>
      <x:c r="D1" s="9" t="s">
        <x:v>61</x:v>
      </x:c>
      <x:c r="E1" s="9" t="s">
        <x:v>62</x:v>
      </x:c>
    </x:row>
    <x:row r="2" ht="23.850000381469727" hidden="0">
      <x:c r="A2" s="3" t="s">
        <x:v>63</x:v>
      </x:c>
      <x:c r="B2" s="3" t="s">
        <x:v>64</x:v>
      </x:c>
      <x:c r="C2" s="3" t="s">
        <x:v>65</x:v>
      </x:c>
      <x:c r="D2" s="4" t="s">
        <x:v>66</x:v>
      </x:c>
      <x:c r="E2" s="3"/>
    </x:row>
    <x:row r="3" ht="15" hidden="0">
      <x:c r="A3" s="3" t="s">
        <x:v>67</x:v>
      </x:c>
      <x:c r="B3" s="3" t="s">
        <x:v>68</x:v>
      </x:c>
      <x:c r="C3" s="3" t="s">
        <x:v>69</x:v>
      </x:c>
      <x:c r="D3" s="4" t="s">
        <x:v>70</x:v>
      </x:c>
      <x:c r="E3" s="3"/>
    </x:row>
    <x:row r="4" ht="15" hidden="0">
      <x:c r="A4" s="3" t="s">
        <x:v>71</x:v>
      </x:c>
      <x:c r="B4" s="3" t="s">
        <x:v>68</x:v>
      </x:c>
      <x:c r="C4" s="3" t="s">
        <x:v>72</x:v>
      </x:c>
      <x:c r="D4" s="4" t="s">
        <x:v>73</x:v>
      </x:c>
      <x:c r="E4" s="3"/>
    </x:row>
    <x:row r="5" ht="23.850000381469727" hidden="0">
      <x:c r="A5" s="3" t="s">
        <x:v>74</x:v>
      </x:c>
      <x:c r="B5" s="3" t="s">
        <x:v>68</x:v>
      </x:c>
      <x:c r="C5" s="3" t="s">
        <x:v>75</x:v>
      </x:c>
      <x:c r="D5" s="4" t="s">
        <x:v>76</x:v>
      </x:c>
      <x:c r="E5" s="3"/>
    </x:row>
    <x:row r="6" ht="15" hidden="0">
      <x:c r="A6" s="3" t="s">
        <x:v>77</x:v>
      </x:c>
      <x:c r="B6" s="3" t="s">
        <x:v>68</x:v>
      </x:c>
      <x:c r="C6" s="3" t="s">
        <x:v>72</x:v>
      </x:c>
      <x:c r="D6" s="4" t="s">
        <x:v>78</x:v>
      </x:c>
      <x:c r="E6" s="3"/>
    </x:row>
    <x:row r="7" ht="23.850000381469727" hidden="0">
      <x:c r="A7" s="3" t="s">
        <x:v>79</x:v>
      </x:c>
      <x:c r="B7" s="3" t="s">
        <x:v>68</x:v>
      </x:c>
      <x:c r="C7" s="3" t="s">
        <x:v>80</x:v>
      </x:c>
      <x:c r="D7" s="4" t="s">
        <x:v>81</x:v>
      </x:c>
      <x:c r="E7" s="3"/>
    </x:row>
    <x:row r="8" ht="15" hidden="0">
      <x:c r="A8" s="3" t="s">
        <x:v>82</x:v>
      </x:c>
      <x:c r="B8" s="3" t="s">
        <x:v>68</x:v>
      </x:c>
      <x:c r="C8" s="3" t="s">
        <x:v>83</x:v>
      </x:c>
      <x:c r="D8" s="4" t="s">
        <x:v>84</x:v>
      </x:c>
      <x:c r="E8" s="3"/>
    </x:row>
    <x:row r="9" ht="15" hidden="0">
      <x:c r="A9" s="3" t="s">
        <x:v>85</x:v>
      </x:c>
      <x:c r="B9" s="3" t="s">
        <x:v>68</x:v>
      </x:c>
      <x:c r="C9" s="3" t="s">
        <x:v>86</x:v>
      </x:c>
      <x:c r="D9" s="4" t="s">
        <x:v>87</x:v>
      </x:c>
      <x:c r="E9" s="3"/>
    </x:row>
    <x:row r="10" ht="23.850000381469727" hidden="0">
      <x:c r="A10" s="3" t="s">
        <x:v>88</x:v>
      </x:c>
      <x:c r="B10" s="3" t="s">
        <x:v>68</x:v>
      </x:c>
      <x:c r="C10" s="3" t="s">
        <x:v>89</x:v>
      </x:c>
      <x:c r="D10" s="4" t="s">
        <x:v>90</x:v>
      </x:c>
      <x:c r="E10" s="3"/>
    </x:row>
    <x:row r="11" ht="15" hidden="0">
      <x:c r="A11" s="3" t="s">
        <x:v>91</x:v>
      </x:c>
      <x:c r="B11" s="3" t="s">
        <x:v>68</x:v>
      </x:c>
      <x:c r="C11" s="3" t="s">
        <x:v>83</x:v>
      </x:c>
      <x:c r="D11" s="4" t="s">
        <x:v>92</x:v>
      </x:c>
      <x:c r="E11" s="3"/>
    </x:row>
    <x:row r="12" ht="15" hidden="0">
      <x:c r="A12" s="3" t="s">
        <x:v>93</x:v>
      </x:c>
      <x:c r="B12" s="3" t="s">
        <x:v>68</x:v>
      </x:c>
      <x:c r="C12" s="3" t="s">
        <x:v>94</x:v>
      </x:c>
      <x:c r="D12" s="4" t="s">
        <x:v>95</x:v>
      </x:c>
      <x:c r="E12" s="3"/>
    </x:row>
    <x:row r="13" ht="15" hidden="0">
      <x:c r="A13" s="3" t="s">
        <x:v>96</x:v>
      </x:c>
      <x:c r="B13" s="3" t="s">
        <x:v>68</x:v>
      </x:c>
      <x:c r="C13" s="3" t="s">
        <x:v>97</x:v>
      </x:c>
      <x:c r="D13" s="4" t="s">
        <x:v>98</x:v>
      </x:c>
      <x:c r="E13" s="3"/>
    </x:row>
    <x:row r="14" ht="15" hidden="0">
      <x:c r="A14" s="3" t="s">
        <x:v>99</x:v>
      </x:c>
      <x:c r="B14" s="3" t="s">
        <x:v>68</x:v>
      </x:c>
      <x:c r="C14" s="3" t="s">
        <x:v>100</x:v>
      </x:c>
      <x:c r="D14" s="4" t="s">
        <x:v>101</x:v>
      </x:c>
      <x:c r="E14" s="3"/>
    </x:row>
    <x:row r="15" ht="35.04999923706055" hidden="0">
      <x:c r="A15" s="3" t="s">
        <x:v>102</x:v>
      </x:c>
      <x:c r="B15" s="3" t="s">
        <x:v>103</x:v>
      </x:c>
      <x:c r="C15" s="3" t="s">
        <x:v>104</x:v>
      </x:c>
      <x:c r="D15" s="4" t="s">
        <x:v>105</x:v>
      </x:c>
      <x:c r="E15" s="3"/>
    </x:row>
    <x:row r="16">
      <x:c r="A16" t="str">
        <x:v>CL-IG1-0001</x:v>
      </x:c>
      <x:c r="B16" t="str">
        <x:v>Reviewed</x:v>
      </x:c>
      <x:c r="C16" t="str">
        <x:v>Exact cover visually matches Infinity Gauntlet #1 radiating gemstone composition; additional source confirms cover credit or edition details.</x:v>
      </x:c>
      <x:c r="D16" t="str">
        <x:v>https://leagueofcomicgeeks.com/comic/8654896/warlock-and-the-infinity-watch-1
https://leagueofcomicgeeks.com/profile/galko/lists/8687/cover-homage-infinity-gauntlet-1
https://leagueofcomicgeeks.com/comic/8654896/warlock-and-the-infinity-watch-1
https://leagueofcomicgeeks.com/profile/galko/lists/8687/cover-homage-infinity-gauntlet-1
https://www.marvel.com/comics/issue/18413/warlock-and-the-infinity-watch-1992-1</x:v>
      </x:c>
      <x:c r="E16" t="str">
        <x:v>Character identities remain partly unresolved.</x:v>
      </x:c>
    </x:row>
    <x:row r="17">
      <x:c r="A17" t="str">
        <x:v>CL-IG1-0002</x:v>
      </x:c>
      <x:c r="B17" t="str">
        <x:v>Reviewed</x:v>
      </x:c>
      <x:c r="C17" t="str">
        <x:v>Exact cover visually matches Infinity Gauntlet #1 radiating gemstone composition; additional source confirms cover credit or edition details.</x:v>
      </x:c>
      <x:c r="D17" t="str">
        <x:v>https://leagueofcomicgeeks.com/comic/5266108/what-if-49
https://leagueofcomicgeeks.com/profile/galko/lists/8687/cover-homage-infinity-gauntlet-1
https://leagueofcomicgeeks.com/comic/5266108/what-if-49
https://leagueofcomicgeeks.com/profile/galko/lists/8687/cover-homage-infinity-gauntlet-1
https://marvel.fandom.com/wiki/What_If...%3F_Vol_1_49</x:v>
      </x:c>
      <x:c r="E17" t="str">
        <x:v>Character identities remain partly unresolved.</x:v>
      </x:c>
    </x:row>
    <x:row r="18">
      <x:c r="A18" t="str">
        <x:v>CL-IG1-0003</x:v>
      </x:c>
      <x:c r="B18" t="str">
        <x:v>Reviewed</x:v>
      </x:c>
      <x:c r="C18" t="str">
        <x:v>Exact cover visually matches Infinity Gauntlet #1 radiating gemstone composition; additional source confirms cover credit or edition details.</x:v>
      </x:c>
      <x:c r="D18" t="str">
        <x:v>https://leagueofcomicgeeks.com/comic/2138060/the-new-avengers-illuminati-2
https://leagueofcomicgeeks.com/profile/galko/lists/8687/cover-homage-infinity-gauntlet-1
https://leagueofcomicgeeks.com/comic/2138060/the-new-avengers-illuminati-2
https://leagueofcomicgeeks.com/profile/galko/lists/8687/cover-homage-infinity-gauntlet-1
https://www.comics.org/issue/331291/</x:v>
      </x:c>
      <x:c r="E18" t="str">
        <x:v>Character identities remain partly unresolved.</x:v>
      </x:c>
    </x:row>
    <x:row r="19">
      <x:c r="A19" t="str">
        <x:v>CL-IG1-0004</x:v>
      </x:c>
      <x:c r="B19" t="str">
        <x:v>Reviewed</x:v>
      </x:c>
      <x:c r="C19" t="str">
        <x:v>Exact cover visually matches Infinity Gauntlet #1 radiating gemstone composition; additional source confirms cover credit or edition details.</x:v>
      </x:c>
      <x:c r="D19" t="str">
        <x:v>https://leagueofcomicgeeks.com/comic/1135331/the-avengers-and-the-infinity-gauntlet-1
https://leagueofcomicgeeks.com/profile/galko/lists/8687/cover-homage-infinity-gauntlet-1
https://leagueofcomicgeeks.com/comic/1135331/the-avengers-and-the-infinity-gauntlet-1
https://leagueofcomicgeeks.com/profile/galko/lists/8687/cover-homage-infinity-gauntlet-1
https://www.milehighcomics.com/comicindex/nice/June-2010/Title-AVENGERS---THE-INFINITY-GAUNTLET--2010---1-by-Marvel.html</x:v>
      </x:c>
      <x:c r="E19" t="str">
        <x:v>Character identities remain partly unresolved.</x:v>
      </x:c>
    </x:row>
    <x:row r="20">
      <x:c r="A20" t="str">
        <x:v>CL-IG1-0005</x:v>
      </x:c>
      <x:c r="B20" t="str">
        <x:v>Reviewed</x:v>
      </x:c>
      <x:c r="C20" t="str">
        <x:v>Exact cover visually matches Infinity Gauntlet #1 radiating gemstone composition; additional source confirms cover credit or edition details.</x:v>
      </x:c>
      <x:c r="D20" t="str">
        <x:v>https://leagueofcomicgeeks.com/comic/1432994/guardians-of-the-galaxy-146?variant=1085748
https://leagueofcomicgeeks.com/profile/galko/lists/8687/cover-homage-infinity-gauntlet-1
https://leagueofcomicgeeks.com/comic/1432994/guardians-of-the-galaxy-146?variant=1085748
https://leagueofcomicgeeks.com/profile/galko/lists/8687/cover-homage-infinity-gauntlet-1
https://www.comics.org/issue/1747877/</x:v>
      </x:c>
      <x:c r="E20" t="str">
        <x:v>Character identities remain partly unresolved.</x:v>
      </x:c>
    </x:row>
    <x:row r="21">
      <x:c r="A21" t="str">
        <x:v>CL-IG1-0006</x:v>
      </x:c>
      <x:c r="B21" t="str">
        <x:v>Reviewed</x:v>
      </x:c>
      <x:c r="C21" t="str">
        <x:v>Existing edition-specific League of Comic Geeks catalog record and exact image; visual homage composition confirmed. Original credited artist retained.</x:v>
      </x:c>
      <x:c r="D21" t="str">
        <x:v>https://leagueofcomicgeeks.com/comic/9264198/venom-3?variant=3669898
https://leagueofcomicgeeks.com/profile/galko/lists/8687/cover-homage-infinity-gauntlet-1
https://leagueofcomicgeeks.com/comic/9264198/venom-3?variant=3669898
https://leagueofcomicgeeks.com/profile/galko/lists/8687/cover-homage-infinity-gauntlet-1</x:v>
      </x:c>
      <x:c r="E21" t="str">
        <x:v>Character identities remain partly unresolved.</x:v>
      </x:c>
    </x:row>
    <x:row r="22">
      <x:c r="A22" t="str">
        <x:v>CL-IG1-0007</x:v>
      </x:c>
      <x:c r="B22" t="str">
        <x:v>Reviewed</x:v>
      </x:c>
      <x:c r="C22" t="str">
        <x:v>Exact cover visually matches Infinity Gauntlet #1 radiating gemstone composition; additional source confirms cover credit or edition details.</x:v>
      </x:c>
      <x:c r="D22" t="str">
        <x:v>https://leagueofcomicgeeks.com/comic/2245242/mighty-morphin-power-rangers-30?variant=6282715
https://leagueofcomicgeeks.com/profile/galko/lists/8687/cover-homage-infinity-gauntlet-1
https://leagueofcomicgeeks.com/comic/2245242/mighty-morphin-power-rangers-30?variant=6282715
https://leagueofcomicgeeks.com/profile/galko/lists/8687/cover-homage-infinity-gauntlet-1
https://www.comics.org/series/95502/</x:v>
      </x:c>
      <x:c r="E22" t="str">
        <x:v>Character identities remain partly unresolved.</x:v>
      </x:c>
    </x:row>
    <x:row r="23">
      <x:c r="A23" t="str">
        <x:v>CL-IG1-0008</x:v>
      </x:c>
      <x:c r="B23" t="str">
        <x:v>Reviewed</x:v>
      </x:c>
      <x:c r="C23" t="str">
        <x:v>Existing edition-specific League of Comic Geeks catalog record and exact image; visual homage composition confirmed. Original credited artist retained.</x:v>
      </x:c>
      <x:c r="D23" t="str">
        <x:v>https://leagueofcomicgeeks.com/comic/5489180/rick-and-morty-37?variant=9090006
https://leagueofcomicgeeks.com/profile/galko/lists/8687/cover-homage-infinity-gauntlet-1
https://leagueofcomicgeeks.com/comic/5489180/rick-and-morty-37?variant=9090006
https://leagueofcomicgeeks.com/profile/galko/lists/8687/cover-homage-infinity-gauntlet-1</x:v>
      </x:c>
      <x:c r="E23" t="str">
        <x:v>Character identities remain partly unresolved.</x:v>
      </x:c>
    </x:row>
    <x:row r="24">
      <x:c r="A24" t="str">
        <x:v>CL-IG1-0009</x:v>
      </x:c>
      <x:c r="B24" t="str">
        <x:v>Reviewed</x:v>
      </x:c>
      <x:c r="C24" t="str">
        <x:v>Exact cover visually matches Infinity Gauntlet #1 radiating gemstone composition; additional source confirms cover credit or edition details.</x:v>
      </x:c>
      <x:c r="D24" t="str">
        <x:v>https://leagueofcomicgeeks.com/comic/5730327/stabbity-bunny-5?variant=5054508
https://leagueofcomicgeeks.com/profile/galko/lists/8687/cover-homage-infinity-gauntlet-1
https://leagueofcomicgeeks.com/comic/5730327/stabbity-bunny-5?variant=5054508
https://leagueofcomicgeeks.com/profile/galko/lists/8687/cover-homage-infinity-gauntlet-1
https://www.comics.org/issue/2286997/</x:v>
      </x:c>
      <x:c r="E24" t="str">
        <x:v>Character identities remain partly unresolved.</x:v>
      </x:c>
    </x:row>
    <x:row r="25">
      <x:c r="A25" t="str">
        <x:v>CL-IG1-0010</x:v>
      </x:c>
      <x:c r="B25" t="str">
        <x:v>Reviewed</x:v>
      </x:c>
      <x:c r="C25" t="str">
        <x:v>Existing edition-specific League of Comic Geeks catalog record and exact image; visual homage composition confirmed. Original credited artist retained.</x:v>
      </x:c>
      <x:c r="D25" t="str">
        <x:v>https://leagueofcomicgeeks.com/comic/6651953/venom-7?variant=1265251
https://leagueofcomicgeeks.com/profile/galko/lists/8687/cover-homage-infinity-gauntlet-1
https://leagueofcomicgeeks.com/comic/6651953/venom-7?variant=1265251
https://leagueofcomicgeeks.com/profile/galko/lists/8687/cover-homage-infinity-gauntlet-1</x:v>
      </x:c>
      <x:c r="E25" t="str">
        <x:v>Character identities remain partly unresolved.</x:v>
      </x:c>
    </x:row>
    <x:row r="26">
      <x:c r="A26" t="str">
        <x:v>CL-IG1-0011</x:v>
      </x:c>
      <x:c r="B26" t="str">
        <x:v>Reference only</x:v>
      </x:c>
      <x:c r="C26" t="str">
        <x:v>The uploaded spreadsheet links a 2023 Lady Death: Cataclysmic Majesty #2 Coffin Obsession image to a 2019 Blasphemy Anthem record. Hold this mismatched record pending an exact 2019 edition image; a separate 2023 record has been added.</x:v>
      </x:c>
      <x:c r="D26" t="str">
        <x:v>https://leagueofcomicgeeks.com/comic/8277741/lady-death-blasphemy-anthem-1?variant=3378584
https://leagueofcomicgeeks.com/profile/galko/lists/8687/cover-homage-infinity-gauntlet-1
https://leagueofcomicgeeks.com/comic/8277741/lady-death-blasphemy-anthem-1?variant=3378584
https://leagueofcomicgeeks.com/profile/galko/lists/8687/cover-homage-infinity-gauntlet-1</x:v>
      </x:c>
      <x:c r="E26" t="str">
        <x:v>Character identities remain partly unresolved.</x:v>
      </x:c>
    </x:row>
    <x:row r="27">
      <x:c r="A27" t="str">
        <x:v>CL-IG1-0012</x:v>
      </x:c>
      <x:c r="B27" t="str">
        <x:v>Reviewed</x:v>
      </x:c>
      <x:c r="C27" t="str">
        <x:v>Existing edition-specific League of Comic Geeks catalog record and exact image; visual homage composition confirmed. Original credited artist retained.</x:v>
      </x:c>
      <x:c r="D27" t="str">
        <x:v>https://leagueofcomicgeeks.com/comic/1367675/mighty-morphin-power-rangers-teenage-mutant-ninja-turtles-1?variant=6921770
https://leagueofcomicgeeks.com/profile/galko/lists/8687/cover-homage-infinity-gauntlet-1
https://leagueofcomicgeeks.com/comic/1367675/mighty-morphin-power-rangers-teenage-mutant-ninja-turtles-1?variant=6921770
https://leagueofcomicgeeks.com/profile/galko/lists/8687/cover-homage-infinity-gauntlet-1</x:v>
      </x:c>
      <x:c r="E27" t="str">
        <x:v>Character identities remain partly unresolved.</x:v>
      </x:c>
    </x:row>
    <x:row r="28">
      <x:c r="A28" t="str">
        <x:v>CL-IG1-0013</x:v>
      </x:c>
      <x:c r="B28" t="str">
        <x:v>Reviewed</x:v>
      </x:c>
      <x:c r="C28" t="str">
        <x:v>Exact cover visually matches Infinity Gauntlet #1 radiating gemstone composition; additional source confirms cover credit or edition details.</x:v>
      </x:c>
      <x:c r="D28" t="str">
        <x:v>https://leagueofcomicgeeks.com/comic/8955313/my-nightmarish-little-venomous-ponies-and-the-magical-friendship-zombies-1?variant=5030698
https://leagueofcomicgeeks.com/profile/galko/lists/8687/cover-homage-infinity-gauntlet-1
https://leagueofcomicgeeks.com/comic/8955313/my-nightmarish-little-venomous-ponies-and-the-magical-friendship-zombies-1?variant=5030698
https://leagueofcomicgeeks.com/profile/galko/lists/8687/cover-homage-infinity-gauntlet-1
https://comicspriceguide.com/titles/my-nightmarish-little-venomous-ponies/1-ECCC/pkxplww</x:v>
      </x:c>
      <x:c r="E28" t="str">
        <x:v>Character identities remain partly unresolved.</x:v>
      </x:c>
    </x:row>
    <x:row r="29">
      <x:c r="A29" t="str">
        <x:v>CL-IG1-0014</x:v>
      </x:c>
      <x:c r="B29" t="str">
        <x:v>Reviewed</x:v>
      </x:c>
      <x:c r="C29" t="str">
        <x:v>Existing edition-specific League of Comic Geeks catalog record and exact image; visual homage composition confirmed. Original credited artist retained.</x:v>
      </x:c>
      <x:c r="D29" t="str">
        <x:v>https://leagueofcomicgeeks.com/comic/9775059/spawn-kills-everyone-too-3?variant=4730507
https://leagueofcomicgeeks.com/profile/galko/lists/8687/cover-homage-infinity-gauntlet-1
https://leagueofcomicgeeks.com/comic/9775059/spawn-kills-everyone-too-3?variant=4730507
https://leagueofcomicgeeks.com/profile/galko/lists/8687/cover-homage-infinity-gauntlet-1</x:v>
      </x:c>
      <x:c r="E29" t="str">
        <x:v>Character identities remain partly unresolved.</x:v>
      </x:c>
    </x:row>
    <x:row r="30">
      <x:c r="A30" t="str">
        <x:v>CL-IG1-0015</x:v>
      </x:c>
      <x:c r="B30" t="str">
        <x:v>Reviewed</x:v>
      </x:c>
      <x:c r="C30" t="str">
        <x:v>Existing edition-specific League of Comic Geeks catalog record and exact image; visual homage composition confirmed. Original credited artist retained.</x:v>
      </x:c>
      <x:c r="D30" t="str">
        <x:v>https://leagueofcomicgeeks.com/comic/5680415/thanos-1?variant=6975173
https://leagueofcomicgeeks.com/profile/galko/lists/8687/cover-homage-infinity-gauntlet-1
https://leagueofcomicgeeks.com/comic/5680415/thanos-1?variant=6975173
https://leagueofcomicgeeks.com/profile/galko/lists/8687/cover-homage-infinity-gauntlet-1</x:v>
      </x:c>
      <x:c r="E30" t="str">
        <x:v>Character identities remain partly unresolved.</x:v>
      </x:c>
    </x:row>
    <x:row r="31">
      <x:c r="A31" t="str">
        <x:v>CL-IG1-0016</x:v>
      </x:c>
      <x:c r="B31" t="str">
        <x:v>Reviewed</x:v>
      </x:c>
      <x:c r="C31" t="str">
        <x:v>Existing edition-specific League of Comic Geeks catalog record and exact image; visual homage composition confirmed. Original credited artist retained.</x:v>
      </x:c>
      <x:c r="D31" t="str">
        <x:v>https://leagueofcomicgeeks.com/comic/8229666/vampire-state-building-1?variant=5637803
https://unknowncomicbooks.com/products/vampire-state-building-1-d-guilherme-balbi-infinity-gauntlet-1-homage-variant-09-18-2019-ablaze
https://leagueofcomicgeeks.com/comic/8229666/vampire-state-building-1?variant=5637803
https://unknowncomicbooks.com/products/vampire-state-building-1-d-guilherme-balbi-infinity-gauntlet-1-homage-variant-09-18-2019-ablaze</x:v>
      </x:c>
      <x:c r="E31" t="str">
        <x:v>Character identities remain partly unresolved.</x:v>
      </x:c>
    </x:row>
    <x:row r="32">
      <x:c r="A32" t="str">
        <x:v>CL-IG1-0017</x:v>
      </x:c>
      <x:c r="B32" t="str">
        <x:v>Reviewed</x:v>
      </x:c>
      <x:c r="C32" t="str">
        <x:v>Existing edition-specific League of Comic Geeks catalog record and exact image; visual homage composition confirmed. Original credited artist retained.</x:v>
      </x:c>
      <x:c r="D32" t="str">
        <x:v>https://leagueofcomicgeeks.com/comic/6481275/maestro-1?variant=9087313
https://unknowncomicbooks.com/products/maestro-1-of-5-clayton-crain-infinity-gauntlet-venom-7-homage-variant-08-19-2020-marvel
https://leagueofcomicgeeks.com/comic/6481275/maestro-1?variant=9087313
https://unknowncomicbooks.com/products/maestro-1-of-5-clayton-crain-infinity-gauntlet-venom-7-homage-variant-08-19-2020-marvel</x:v>
      </x:c>
      <x:c r="E32" t="str">
        <x:v>Character identities remain partly unresolved.</x:v>
      </x:c>
    </x:row>
    <x:row r="33">
      <x:c r="A33" t="str">
        <x:v>CL-IG1-0018</x:v>
      </x:c>
      <x:c r="B33" t="str">
        <x:v>Reviewed</x:v>
      </x:c>
      <x:c r="C33" t="str">
        <x:v>Existing edition-specific League of Comic Geeks catalog record and exact image; visual homage composition confirmed. Original credited artist retained.</x:v>
      </x:c>
      <x:c r="D33" t="str">
        <x:v>https://leagueofcomicgeeks.com/comic/7991813/venom-27?variant=2609545
https://leagueofcomicgeeks.com/profile/galko/lists/8687/cover-homage-infinity-gauntlet-1
https://leagueofcomicgeeks.com/comic/7991813/venom-27?variant=2609545
https://leagueofcomicgeeks.com/profile/galko/lists/8687/cover-homage-infinity-gauntlet-1</x:v>
      </x:c>
      <x:c r="E33" t="str">
        <x:v>Character identities remain partly unresolved.</x:v>
      </x:c>
    </x:row>
    <x:row r="34">
      <x:c r="A34" t="str">
        <x:v>CL-IG1-0019</x:v>
      </x:c>
      <x:c r="B34" t="str">
        <x:v>Reviewed</x:v>
      </x:c>
      <x:c r="C34" t="str">
        <x:v>Exact cover visually matches Infinity Gauntlet #1 radiating gemstone composition; additional source confirms cover credit or edition details.</x:v>
      </x:c>
      <x:c r="D34" t="str">
        <x:v>https://leagueofcomicgeeks.com/comic/1543366/knights-of-the-dinner-table-284
https://leagueofcomicgeeks.com/profile/galko/lists/8687/cover-homage-infinity-gauntlet-1
https://leagueofcomicgeeks.com/comic/1543366/knights-of-the-dinner-table-284
https://leagueofcomicgeeks.com/profile/galko/lists/8687/cover-homage-infinity-gauntlet-1
https://www.acaeum.com/awiki3/index.php?title=Knights_of_the_Dinner_Table_284</x:v>
      </x:c>
      <x:c r="E34" t="str">
        <x:v>Character identities remain partly unresolved.</x:v>
      </x:c>
    </x:row>
    <x:row r="35">
      <x:c r="A35" t="str">
        <x:v>CL-IG1-0020</x:v>
      </x:c>
      <x:c r="B35" t="str">
        <x:v>Reviewed</x:v>
      </x:c>
      <x:c r="C35" t="str">
        <x:v>Existing edition-specific League of Comic Geeks catalog record and exact image; visual homage composition confirmed. Original credited artist retained.</x:v>
      </x:c>
      <x:c r="D35" t="str">
        <x:v>https://leagueofcomicgeeks.com/comic/4392430/power-ninja-toons-1?variant=8366546
https://leagueofcomicgeeks.com/profile/galko/lists/8687/cover-homage-infinity-gauntlet-1
https://leagueofcomicgeeks.com/comic/4392430/power-ninja-toons-1?variant=8366546
https://leagueofcomicgeeks.com/profile/galko/lists/8687/cover-homage-infinity-gauntlet-1</x:v>
      </x:c>
      <x:c r="E35" t="str">
        <x:v>Character identities remain partly unresolved.</x:v>
      </x:c>
    </x:row>
    <x:row r="36">
      <x:c r="A36" t="str">
        <x:v>CL-IG1-0021</x:v>
      </x:c>
      <x:c r="B36" t="str">
        <x:v>Reviewed</x:v>
      </x:c>
      <x:c r="C36" t="str">
        <x:v>Exact cover visually matches Infinity Gauntlet #1 radiating gemstone composition; additional source confirms cover credit or edition details.</x:v>
      </x:c>
      <x:c r="D36" t="str">
        <x:v>https://leagueofcomicgeeks.com/comic/8770826/the-robonic-stooges-1?variant=8200460
https://leagueofcomicgeeks.com/profile/galko/lists/8687/cover-homage-infinity-gauntlet-1
https://leagueofcomicgeeks.com/comic/8770826/the-robonic-stooges-1?variant=8200460
https://leagueofcomicgeeks.com/profile/galko/lists/8687/cover-homage-infinity-gauntlet-1
https://age-of-bronze.blogspot.com/2021/08/infinity-stooges.html?m=0</x:v>
      </x:c>
      <x:c r="E36" t="str"/>
    </x:row>
    <x:row r="37">
      <x:c r="A37" t="str">
        <x:v>CL-IG1-0022</x:v>
      </x:c>
      <x:c r="B37" t="str">
        <x:v>Reviewed</x:v>
      </x:c>
      <x:c r="C37" t="str">
        <x:v>Existing edition-specific League of Comic Geeks catalog record and exact image; visual homage composition confirmed. Original credited artist retained.</x:v>
      </x:c>
      <x:c r="D37" t="str">
        <x:v>https://leagueofcomicgeeks.com/comic/7679753/ghost-rider-1?variant=6852272
https://leagueofcomicgeeks.com/profile/galko/lists/8687/cover-homage-infinity-gauntlet-1
https://leagueofcomicgeeks.com/comic/7679753/ghost-rider-1?variant=6852272
https://leagueofcomicgeeks.com/profile/galko/lists/8687/cover-homage-infinity-gauntlet-1</x:v>
      </x:c>
      <x:c r="E37" t="str">
        <x:v>Character identities remain partly unresolved.</x:v>
      </x:c>
    </x:row>
    <x:row r="38">
      <x:c r="A38" t="str">
        <x:v>CL-IG1-0023</x:v>
      </x:c>
      <x:c r="B38" t="str">
        <x:v>Reviewed</x:v>
      </x:c>
      <x:c r="C38" t="str">
        <x:v>Existing edition-specific League of Comic Geeks catalog record and exact image; visual homage composition confirmed. Original credited artist retained.</x:v>
      </x:c>
      <x:c r="D38" t="str">
        <x:v>https://leagueofcomicgeeks.com/comic/1293494/thanos-death-notes-1?variant=1928021
https://leagueofcomicgeeks.com/profile/galko/lists/8687/cover-homage-infinity-gauntlet-1
https://leagueofcomicgeeks.com/comic/1293494/thanos-death-notes-1?variant=1928021
https://leagueofcomicgeeks.com/profile/galko/lists/8687/cover-homage-infinity-gauntlet-1</x:v>
      </x:c>
      <x:c r="E38" t="str">
        <x:v>Character identities remain partly unresolved.</x:v>
      </x:c>
    </x:row>
    <x:row r="39">
      <x:c r="A39" t="str">
        <x:v>CL-IG1-0024</x:v>
      </x:c>
      <x:c r="B39" t="str">
        <x:v>Reviewed</x:v>
      </x:c>
      <x:c r="C39" t="str">
        <x:v>Existing edition-specific League of Comic Geeks catalog record and exact image; visual homage composition confirmed. Original credited artist retained.</x:v>
      </x:c>
      <x:c r="D39" t="str">
        <x:v>https://leagueofcomicgeeks.com/comic/9764516/thanos-1?variant=4829119
https://leagueofcomicgeeks.com/profile/galko/lists/8687/cover-homage-infinity-gauntlet-1
https://leagueofcomicgeeks.com/comic/9764516/thanos-1?variant=4829119
https://leagueofcomicgeeks.com/profile/galko/lists/8687/cover-homage-infinity-gauntlet-1</x:v>
      </x:c>
      <x:c r="E39" t="str">
        <x:v>Character identities remain partly unresolved.</x:v>
      </x:c>
    </x:row>
    <x:row r="40">
      <x:c r="A40" t="str">
        <x:v>CL-IG1-0025</x:v>
      </x:c>
      <x:c r="B40" t="str">
        <x:v>Reviewed</x:v>
      </x:c>
      <x:c r="C40" t="str">
        <x:v>Existing edition-specific League of Comic Geeks catalog record and exact image; visual homage composition confirmed. Original credited artist retained.</x:v>
      </x:c>
      <x:c r="D40" t="str">
        <x:v>https://leagueofcomicgeeks.com/comic/7027438/the-amazing-spider-man-23?variant=4958573
https://unknowncomicbooks.com/products/amazing-spider-man-23-disney-100-pastrovicchio-infinity-gauntlet-1-homage-variant-04-05-2023-marvel
https://leagueofcomicgeeks.com/comic/7027438/the-amazing-spider-man-23?variant=4958573
https://unknowncomicbooks.com/products/amazing-spider-man-23-disney-100-pastrovicchio-infinity-gauntlet-1-homage-variant-04-05-2023-marvel</x:v>
      </x:c>
      <x:c r="E40" t="str">
        <x:v>Character identities remain partly unresolved.</x:v>
      </x:c>
    </x:row>
    <x:row r="41">
      <x:c r="A41" t="str">
        <x:v>CL-IG1-0026</x:v>
      </x:c>
      <x:c r="B41" t="str">
        <x:v>Reviewed</x:v>
      </x:c>
      <x:c r="C41" t="str">
        <x:v>Existing edition-specific League of Comic Geeks catalog record and exact image; visual homage composition confirmed. Original credited artist retained.</x:v>
      </x:c>
      <x:c r="D41" t="str">
        <x:v>https://leagueofcomicgeeks.com/comic/3865066/avengers-inc-5?variant=1310225
https://leagueofcomicgeeks.com/profile/galko/lists/8687/cover-homage-infinity-gauntlet-1
https://leagueofcomicgeeks.com/comic/3865066/avengers-inc-5?variant=1310225
https://leagueofcomicgeeks.com/profile/galko/lists/8687/cover-homage-infinity-gauntlet-1</x:v>
      </x:c>
      <x:c r="E41" t="str">
        <x:v>Character identities remain partly unresolved.</x:v>
      </x:c>
    </x:row>
    <x:row r="42">
      <x:c r="A42" t="str">
        <x:v>CL-IG1-0027</x:v>
      </x:c>
      <x:c r="B42" t="str">
        <x:v>Reviewed</x:v>
      </x:c>
      <x:c r="C42" t="str">
        <x:v>Existing edition-specific League of Comic Geeks catalog record and exact image; visual homage composition confirmed. Original credited artist retained.</x:v>
      </x:c>
      <x:c r="D42" t="str">
        <x:v>https://leagueofcomicgeeks.com/comic/8349130/thundercats-1?variant=1312210
https://leagueofcomicgeeks.com/profile/galko/lists/8687/cover-homage-infinity-gauntlet-1
https://leagueofcomicgeeks.com/comic/8349130/thundercats-1?variant=1312210
https://leagueofcomicgeeks.com/profile/galko/lists/8687/cover-homage-infinity-gauntlet-1</x:v>
      </x:c>
      <x:c r="E42" t="str">
        <x:v>Character identities remain partly unresolved.</x:v>
      </x:c>
    </x:row>
    <x:row r="43">
      <x:c r="A43" t="str">
        <x:v>CL-IG1-0028</x:v>
      </x:c>
      <x:c r="B43" t="str">
        <x:v>Reviewed</x:v>
      </x:c>
      <x:c r="C43" t="str">
        <x:v>Existing edition-specific League of Comic Geeks catalog record and exact image; visual homage composition confirmed. Original credited artist retained.</x:v>
      </x:c>
      <x:c r="D43" t="str">
        <x:v>https://leagueofcomicgeeks.com/comic/7519399/marvel-dc-deadpool-batman-1?variant=6707625
https://leagueofcomicgeeks.com/profile/galko/lists/8687/cover-homage-infinity-gauntlet-1
https://leagueofcomicgeeks.com/comic/7519399/marvel-dc-deadpool-batman-1?variant=6707625
https://leagueofcomicgeeks.com/profile/galko/lists/8687/cover-homage-infinity-gauntlet-1</x:v>
      </x:c>
      <x:c r="E43" t="str">
        <x:v>Character identities remain partly unresolved.</x:v>
      </x:c>
    </x:row>
    <x:row r="44">
      <x:c r="A44" t="str">
        <x:v>CL-IG1-0029</x:v>
      </x:c>
      <x:c r="B44" t="str">
        <x:v>Reviewed</x:v>
      </x:c>
      <x:c r="C44" t="str">
        <x:v>Existing edition-specific League of Comic Geeks catalog record and exact image; visual homage composition confirmed. Original credited artist retained.</x:v>
      </x:c>
      <x:c r="D44" t="str">
        <x:v>https://leagueofcomicgeeks.com/comic/6647659/marvel-dc-spider-man-superman-1?variant=8789034
https://leagueofcomicgeeks.com/profile/galko/lists/8687/cover-homage-infinity-gauntlet-1
https://leagueofcomicgeeks.com/comic/6647659/marvel-dc-spider-man-superman-1?variant=8789034
https://leagueofcomicgeeks.com/profile/galko/lists/8687/cover-homage-infinity-gauntlet-1</x:v>
      </x:c>
      <x:c r="E44" t="str">
        <x:v>Character identities remain partly unresolved.</x:v>
      </x:c>
    </x:row>
    <x:row r="45">
      <x:c r="A45" t="str">
        <x:v>CL-IG1-0030</x:v>
      </x:c>
      <x:c r="B45" t="str">
        <x:v>Reviewed</x:v>
      </x:c>
      <x:c r="C45" t="str">
        <x:v>The exact publisher image is available. GCD identifies the Infinity Gauntlet #1 homage, which is signed “after Perez.”</x:v>
      </x:c>
      <x:c r="D45" t="str">
        <x:v>https://www.marvel.com/comics/issue/119584/venom_separation_anxiety_2024_5_variant
https://my.comics.org/issue/2751062/
https://www.marvel.com/comics/issue/119584/venom_separation_anxiety_2024_5_variant</x:v>
      </x:c>
      <x:c r="E45" t="str">
        <x:v>Character identities remain partly unresolved.</x:v>
      </x:c>
    </x:row>
    <x:row r="46">
      <x:c r="A46" t="str">
        <x:v>CL-IG1-0031</x:v>
      </x:c>
      <x:c r="B46" t="str">
        <x:v>Reviewed</x:v>
      </x:c>
      <x:c r="C46" t="str">
        <x:v>The Muppets spoof Infinity Gauntlet #1 in this publisher-issued variant. It was solicited for October 22, 2025, but GCD records an actual on-sale date of October 29, 2025; the latter is used here.</x:v>
      </x:c>
      <x:c r="D46" t="str">
        <x:v>https://www.marvel.com/comics/issue/132011/battleworld_2025_2_variant/variant
https://www.comics.org/issue/2781330/
https://www.marvel.com/comics/issue/132011/battleworld_2025_2_variant/variant</x:v>
      </x:c>
      <x:c r="E46" t="str">
        <x:v>Character identities remain partly unresolved.</x:v>
      </x:c>
    </x:row>
    <x:row r="47">
      <x:c r="A47" t="str">
        <x:v>CL-IG1-0032</x:v>
      </x:c>
      <x:c r="B47" t="str">
        <x:v>Reviewed</x:v>
      </x:c>
      <x:c r="C47" t="str">
        <x:v>Distributor and retailer listings explicitly identify this as an Infinity Gauntlet homage. Some classic monster archetypes are recognizable, but other series-specific character names remain unconfirmed.</x:v>
      </x:c>
      <x:c r="D47" t="str">
        <x:v>https://www.midtowncomics.com/p/2345547-mark-spears-monsters-1-cover-c-variant-mark-spears-infinity-gauntlet-homage-cover-limit-1-per-customer
https://www.grahamcrackers.com/products/mark-spears-monsters-1-cover-c-infinity-gauntlet-homage.htm
https://www.midtowncomics.com/p/2345547-mark-spears-monsters-1-cover-c-variant-mark-spears-infinity-gauntlet-homage-cover-limit-1-per-customer</x:v>
      </x:c>
      <x:c r="E47" t="str">
        <x:v>Character identities remain partly unresolved.</x:v>
      </x:c>
    </x:row>
    <x:row r="48">
      <x:c r="A48" t="str">
        <x:v>CL-IG1-0033</x:v>
      </x:c>
      <x:c r="B48" t="str">
        <x:v>Reviewed</x:v>
      </x:c>
      <x:c r="C48" t="str">
        <x:v>The supplied clean artwork matches The Coffin Obsession trade dress of Lady Death: Cataclysmic Majesty #2, solicited as NOV221398, with UPC 74911066434300271 and a print run of 400. It uses the same underlying drawing as the 2019 Blasphemy Anthem homage; avoid counting these editions as two distinct drawings.</x:v>
      </x:c>
      <x:c r="D48" t="str">
        <x:v>https://shop.thirdeyecomics.com/products/lady-death-cataclysmic-majesty-2-of-2-cvr-f-obsession-ed
https://www.midtowncomics.com/p/2161069-lady-death-cataclysmic-majesty-2-cover-g-obsession-edition/
https://shop.thirdeyecomics.com/products/lady-death-cataclysmic-majesty-2-of-2-cvr-f-obsession-ed</x:v>
      </x:c>
      <x:c r="E48" t="str">
        <x:v>Character identities remain partly unresolved.</x:v>
      </x:c>
    </x:row>
    <x:row r="49">
      <x:c r="A49" t="str">
        <x:v>CL-IG1-0034</x:v>
      </x:c>
      <x:c r="B49" t="str">
        <x:v>Reviewed</x:v>
      </x:c>
      <x:c r="C49" t="str">
        <x:v>Artist confirms homage in a first-person published interview.</x:v>
      </x:c>
      <x:c r="D49" t="str">
        <x:v>https://monkeysfightingrobots.co/self-published-spotlight-rick-lopezs-the-power/
https://monkeysfightingrobots.co/self-published-spotlight-rick-lopezs-the-power/</x:v>
      </x:c>
      <x:c r="E49" t="str">
        <x:v>Character identities remain partly unresolved.</x:v>
      </x:c>
    </x:row>
    <x:row r="50">
      <x:c r="A50" t="str">
        <x:v>Research lead</x:v>
      </x:c>
      <x:c r="B50" t="str">
        <x:v>Not added</x:v>
      </x:c>
      <x:c r="C50" t="str">
        <x:v>Only an eBay seller listing was found. Creator credit, the exact image and publication context still need verification.</x:v>
      </x:c>
      <x:c r="D50" t="str">
        <x:v>https://www.ebay.com/itm/188547191927</x:v>
      </x:c>
      <x:c r="E50" t="str"/>
    </x:row>
    <x:row r="51">
      <x:c r="A51" t="str">
        <x:v>Research lead</x:v>
      </x:c>
      <x:c r="B51" t="str">
        <x:v>Not added</x:v>
      </x:c>
      <x:c r="C51" t="str">
        <x:v>NYCC 2026 coverage announced a homage cover program and a story involving Darth Vader and the gauntlet, but no exact Infinity Gauntlet #1 homage cover was confirmed. Do not publish this as a confirmed cover.</x:v>
      </x:c>
      <x:c r="D51" t="str">
        <x:v>https://bleedingcool.com/comics/nycc-marvel-x-star-wars-hope-assembles-adds-an-issue-lego-spin-off/</x:v>
      </x:c>
      <x:c r="E51" t="str"/>
    </x:row>
    <x:row r="52">
      <x:c r="A52" t="str">
        <x:v>Research lead</x:v>
      </x:c>
      <x:c r="B52" t="str">
        <x:v>Not added</x:v>
      </x:c>
      <x:c r="C52" t="str">
        <x:v>This cover homages Infinity Gauntlet #4 rather than issue #1.</x:v>
      </x:c>
      <x:c r="D52" t="str">
        <x:v>https://www.comics.org/issue/642868/</x:v>
      </x:c>
      <x:c r="E52" t="str"/>
    </x:row>
  </x:sheetData>
  <x:hyperlinks>
    <x:hyperlink xmlns:r="http://schemas.openxmlformats.org/officeDocument/2006/relationships" ref="D2" r:id="Rfc34eefc04e44f8d"/>
    <x:hyperlink xmlns:r="http://schemas.openxmlformats.org/officeDocument/2006/relationships" ref="D3" r:id="Rb203d4557d32432d"/>
    <x:hyperlink xmlns:r="http://schemas.openxmlformats.org/officeDocument/2006/relationships" ref="D4" r:id="R47fd75196f564d42"/>
    <x:hyperlink xmlns:r="http://schemas.openxmlformats.org/officeDocument/2006/relationships" ref="D5" r:id="R876cdc350ae64413"/>
    <x:hyperlink xmlns:r="http://schemas.openxmlformats.org/officeDocument/2006/relationships" ref="D6" r:id="R55d2de6cd30c42a5"/>
    <x:hyperlink xmlns:r="http://schemas.openxmlformats.org/officeDocument/2006/relationships" ref="D7" r:id="R85a06bc76d3b4ce0"/>
    <x:hyperlink xmlns:r="http://schemas.openxmlformats.org/officeDocument/2006/relationships" ref="D8" r:id="Rcba7ebe77c614bad"/>
    <x:hyperlink xmlns:r="http://schemas.openxmlformats.org/officeDocument/2006/relationships" ref="D9" r:id="R6ba93ff10d4e4a30"/>
    <x:hyperlink xmlns:r="http://schemas.openxmlformats.org/officeDocument/2006/relationships" ref="D10" r:id="Rdd4e6b7fd1264cdd"/>
    <x:hyperlink xmlns:r="http://schemas.openxmlformats.org/officeDocument/2006/relationships" ref="D11" r:id="R796b74bef9e04232"/>
    <x:hyperlink xmlns:r="http://schemas.openxmlformats.org/officeDocument/2006/relationships" ref="D12" r:id="R063092ecb5d14752"/>
    <x:hyperlink xmlns:r="http://schemas.openxmlformats.org/officeDocument/2006/relationships" ref="D13" r:id="R9a04a51be2564d8c"/>
    <x:hyperlink xmlns:r="http://schemas.openxmlformats.org/officeDocument/2006/relationships" ref="D14" r:id="R8c5640c2aef3435b"/>
    <x:hyperlink xmlns:r="http://schemas.openxmlformats.org/officeDocument/2006/relationships" ref="D15" r:id="R05bba81aa1be4a9f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style="1" hidden="0" customWidth="1"/>
    <x:col min="2" max="2" width="100" style="1" hidden="0" customWidth="1"/>
  </x:cols>
  <x:sheetData>
    <x:row r="1" ht="15" hidden="0">
      <x:c r="A1" s="9" t="s">
        <x:v>106</x:v>
      </x:c>
      <x:c r="B1" s="9" t="s">
        <x:v>107</x:v>
      </x:c>
    </x:row>
    <x:row r="2" ht="15" hidden="0">
      <x:c r="A2" s="11" t="s">
        <x:v>0</x:v>
      </x:c>
      <x:c r="B2" s="3" t="str">
        <x:v>Stable row ID retained from source. New records use the CL-IG1- sequence.</x:v>
      </x:c>
    </x:row>
    <x:row r="3" ht="15" hidden="0">
      <x:c r="A3" s="11" t="s">
        <x:v>1</x:v>
      </x:c>
      <x:c r="B3" s="3" t="s">
        <x:v>108</x:v>
      </x:c>
    </x:row>
    <x:row r="4" ht="15" hidden="0">
      <x:c r="A4" s="11" t="s">
        <x:v>2</x:v>
      </x:c>
      <x:c r="B4" s="3" t="s">
        <x:v>109</x:v>
      </x:c>
    </x:row>
    <x:row r="5" ht="15" hidden="0">
      <x:c r="A5" s="11" t="s">
        <x:v>3</x:v>
      </x:c>
      <x:c r="B5" s="3" t="s">
        <x:v>110</x:v>
      </x:c>
    </x:row>
    <x:row r="6" ht="15" hidden="0">
      <x:c r="A6" s="11" t="s">
        <x:v>4</x:v>
      </x:c>
      <x:c r="B6" s="3" t="s">
        <x:v>111</x:v>
      </x:c>
    </x:row>
    <x:row r="7" ht="15" hidden="0">
      <x:c r="A7" s="11" t="s">
        <x:v>5</x:v>
      </x:c>
      <x:c r="B7" s="3" t="s">
        <x:v>112</x:v>
      </x:c>
    </x:row>
    <x:row r="8" ht="15" hidden="0">
      <x:c r="A8" s="11" t="s">
        <x:v>6</x:v>
      </x:c>
      <x:c r="B8" s="3" t="s">
        <x:v>113</x:v>
      </x:c>
    </x:row>
    <x:row r="9" ht="23.850000381469727" hidden="0">
      <x:c r="A9" s="11" t="s">
        <x:v>7</x:v>
      </x:c>
      <x:c r="B9" s="3" t="s">
        <x:v>114</x:v>
      </x:c>
    </x:row>
    <x:row r="10" ht="15" hidden="0">
      <x:c r="A10" s="11" t="s">
        <x:v>8</x:v>
      </x:c>
      <x:c r="B10" s="3" t="s">
        <x:v>115</x:v>
      </x:c>
    </x:row>
    <x:row r="11" ht="15" hidden="0">
      <x:c r="A11" s="11" t="s">
        <x:v>9</x:v>
      </x:c>
      <x:c r="B11" s="3" t="s">
        <x:v>116</x:v>
      </x:c>
    </x:row>
    <x:row r="12" ht="15" hidden="0">
      <x:c r="A12" s="11" t="s">
        <x:v>10</x:v>
      </x:c>
      <x:c r="B12" s="3" t="s">
        <x:v>117</x:v>
      </x:c>
    </x:row>
    <x:row r="13" ht="15" hidden="0">
      <x:c r="A13" s="11" t="s">
        <x:v>11</x:v>
      </x:c>
      <x:c r="B13" s="3" t="s">
        <x:v>118</x:v>
      </x:c>
    </x:row>
    <x:row r="14" ht="15" hidden="0">
      <x:c r="A14" s="11" t="s">
        <x:v>12</x:v>
      </x:c>
      <x:c r="B14" s="3" t="s">
        <x:v>119</x:v>
      </x:c>
    </x:row>
    <x:row r="15" ht="15" hidden="0">
      <x:c r="A15" s="11" t="s">
        <x:v>13</x:v>
      </x:c>
      <x:c r="B15" s="3" t="s">
        <x:v>120</x:v>
      </x:c>
    </x:row>
    <x:row r="16" ht="15" hidden="0">
      <x:c r="A16" s="11" t="s">
        <x:v>14</x:v>
      </x:c>
      <x:c r="B16" s="3" t="s">
        <x:v>121</x:v>
      </x:c>
    </x:row>
    <x:row r="17" ht="15" hidden="0">
      <x:c r="A17" s="11" t="s">
        <x:v>15</x:v>
      </x:c>
      <x:c r="B17" s="3" t="s">
        <x:v>122</x:v>
      </x:c>
    </x:row>
    <x:row r="18" ht="15" hidden="0">
      <x:c r="A18" s="11" t="s">
        <x:v>16</x:v>
      </x:c>
      <x:c r="B18" s="3" t="s">
        <x:v>123</x:v>
      </x:c>
    </x:row>
    <x:row r="19" ht="23.850000381469727" hidden="0">
      <x:c r="A19" s="11" t="s">
        <x:v>17</x:v>
      </x:c>
      <x:c r="B19" s="3" t="s">
        <x:v>124</x:v>
      </x:c>
    </x:row>
    <x:row r="20" ht="15" hidden="0">
      <x:c r="A20" s="11" t="s">
        <x:v>18</x:v>
      </x:c>
      <x:c r="B20" s="3" t="s">
        <x:v>125</x:v>
      </x:c>
    </x:row>
    <x:row r="21" ht="15" hidden="0">
      <x:c r="A21" s="11" t="s">
        <x:v>19</x:v>
      </x:c>
      <x:c r="B21" s="3" t="s">
        <x:v>126</x:v>
      </x:c>
    </x:row>
    <x:row r="22" ht="15" hidden="0">
      <x:c r="A22" s="11" t="s">
        <x:v>20</x:v>
      </x:c>
      <x:c r="B22" s="3" t="s">
        <x:v>127</x:v>
      </x:c>
    </x:row>
    <x:row r="23" ht="15" hidden="0">
      <x:c r="A23" s="11" t="s">
        <x:v>21</x:v>
      </x:c>
      <x:c r="B23" s="3" t="s">
        <x:v>128</x:v>
      </x:c>
    </x:row>
    <x:row r="24" ht="15" hidden="0">
      <x:c r="A24" s="11" t="s">
        <x:v>22</x:v>
      </x:c>
      <x:c r="B24" s="3" t="s">
        <x:v>129</x:v>
      </x:c>
    </x:row>
    <x:row r="25" ht="15" hidden="0">
      <x:c r="A25" s="11" t="s">
        <x:v>23</x:v>
      </x:c>
      <x:c r="B25" s="3" t="s">
        <x:v>130</x:v>
      </x:c>
    </x:row>
  </x:sheetData>
  <x:pageMargins left="0.7" right="0.7" top="0.75" bottom="0.75" header="0.3" footer="0.3"/>
</x:worksheet>
</file>