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a76eba2a646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talog" sheetId="1" r:id="R2e13c2f767cf41e2"/>
    <x:sheet xmlns:r="http://schemas.openxmlformats.org/officeDocument/2006/relationships" name="Dashboard" sheetId="2" r:id="R407adcdb400f4cb6"/>
    <x:sheet xmlns:r="http://schemas.openxmlformats.org/officeDocument/2006/relationships" name="Research Log" sheetId="3" r:id="Rae63e06fafe4494f"/>
    <x:sheet xmlns:r="http://schemas.openxmlformats.org/officeDocument/2006/relationships" name="Data Dictionary" sheetId="4" r:id="R7f5859f396f946f7"/>
  </x:sheets>
</x:workbook>
</file>

<file path=xl/sharedStrings.xml><?xml version="1.0" encoding="utf-8"?>
<x:sst xmlns:x="http://schemas.openxmlformats.org/spreadsheetml/2006/main">
  <x:si>
    <x:t xml:space="preserve">ID</x:t>
  </x:si>
  <x:si>
    <x:t xml:space="preserve">Title</x:t>
  </x:si>
  <x:si>
    <x:t xml:space="preserve">Issue</x:t>
  </x:si>
  <x:si>
    <x:t xml:space="preserve">Year</x:t>
  </x:si>
  <x:si>
    <x:t xml:space="preserve">Publisher</x:t>
  </x:si>
  <x:si>
    <x:t xml:space="preserve">Cover Artist</x:t>
  </x:si>
  <x:si>
    <x:t xml:space="preserve">Variant</x:t>
  </x:si>
  <x:si>
    <x:t xml:space="preserve">Homage Type</x:t>
  </x:si>
  <x:si>
    <x:t xml:space="preserve">Subject</x:t>
  </x:si>
  <x:si>
    <x:t xml:space="preserve">Exclusive</x:t>
  </x:si>
  <x:si>
    <x:t xml:space="preserve">Convention</x:t>
  </x:si>
  <x:si>
    <x:t xml:space="preserve">Print Run</x:t>
  </x:si>
  <x:si>
    <x:t xml:space="preserve">Format / Finish</x:t>
  </x:si>
  <x:si>
    <x:t xml:space="preserve">Country / Language</x:t>
  </x:si>
  <x:si>
    <x:t xml:space="preserve">Release Date</x:t>
  </x:si>
  <x:si>
    <x:t xml:space="preserve">Lineage Notes</x:t>
  </x:si>
  <x:si>
    <x:t xml:space="preserve">Collector Notes</x:t>
  </x:si>
  <x:si>
    <x:t xml:space="preserve">Verification</x:t>
  </x:si>
  <x:si>
    <x:t xml:space="preserve">Primary URL</x:t>
  </x:si>
  <x:si>
    <x:t xml:space="preserve">Secondary URL</x:t>
  </x:si>
  <x:si>
    <x:t xml:space="preserve">Image URL</x:t>
  </x:si>
  <x:si>
    <x:t xml:space="preserve">Artist Instagram</x:t>
  </x:si>
  <x:si>
    <x:t xml:space="preserve">Pub Status</x:t>
  </x:si>
  <x:si>
    <x:t xml:space="preserve">Research Added</x:t>
  </x:si>
  <x:si>
    <x:t xml:space="preserve">The Avengers #4 (1964) Homage Cover Catalog</x:t>
  </x:si>
  <x:si>
    <x:t xml:space="preserve">Summary</x:t>
  </x:si>
  <x:si>
    <x:t xml:space="preserve">Count</x:t>
  </x:si>
  <x:si>
    <x:t xml:space="preserve">Share</x:t>
  </x:si>
  <x:si>
    <x:t xml:space="preserve">Research Log entries</x:t>
  </x:si>
  <x:si>
    <x:t xml:space="preserve">Earliest year</x:t>
  </x:si>
  <x:si>
    <x:t xml:space="preserve">Latest year</x:t>
  </x:si>
  <x:si>
    <x:t xml:space="preserve">Verified</x:t>
  </x:si>
  <x:si>
    <x:t xml:space="preserve">Partial</x:t>
  </x:si>
  <x:si>
    <x:t xml:space="preserve">Needs Review</x:t>
  </x:si>
  <x:si>
    <x:t xml:space="preserve">Homage type</x:t>
  </x:si>
  <x:si>
    <x:t xml:space="preserve">Direct homage</x:t>
  </x:si>
  <x:si>
    <x:t xml:space="preserve">By decade</x:t>
  </x:si>
  <x:si>
    <x:t xml:space="preserve">1960s</x:t>
  </x:si>
  <x:si>
    <x:t xml:space="preserve">1970s</x:t>
  </x:si>
  <x:si>
    <x:t xml:space="preserve">1980s</x:t>
  </x:si>
  <x:si>
    <x:t xml:space="preserve">1990s</x:t>
  </x:si>
  <x:si>
    <x:t xml:space="preserve">2000s</x:t>
  </x:si>
  <x:si>
    <x:t xml:space="preserve">2010s</x:t>
  </x:si>
  <x:si>
    <x:t xml:space="preserve">2020s</x:t>
  </x:si>
  <x:si>
    <x:t xml:space="preserve">Marvel Comics</x:t>
  </x:si>
  <x:si>
    <x:t xml:space="preserve">Image Comics</x:t>
  </x:si>
  <x:si>
    <x:t xml:space="preserve">Archie Comics</x:t>
  </x:si>
  <x:si>
    <x:t xml:space="preserve">DC Comics</x:t>
  </x:si>
  <x:si>
    <x:t xml:space="preserve">Somos Arte</x:t>
  </x:si>
  <x:si>
    <x:t xml:space="preserve">Chapterhouse Comics</x:t>
  </x:si>
  <x:si>
    <x:t xml:space="preserve">Lion Forge Comics</x:t>
  </x:si>
  <x:si>
    <x:t xml:space="preserve">Independent / other</x:t>
  </x:si>
  <x:si>
    <x:t xml:space="preserve">Jolzar Entertainment</x:t>
  </x:si>
  <x:si>
    <x:t xml:space="preserve">Dynamite</x:t>
  </x:si>
  <x:si>
    <x:t xml:space="preserve">Titan Comics</x:t>
  </x:si>
  <x:si>
    <x:t xml:space="preserve">Bubble Comics</x:t>
  </x:si>
  <x:si>
    <x:t xml:space="preserve">Th3rd World</x:t>
  </x:si>
  <x:si>
    <x:t xml:space="preserve">Whatnot Publishing</x:t>
  </x:si>
  <x:si>
    <x:t xml:space="preserve">Acclaim</x:t>
  </x:si>
  <x:si>
    <x:t xml:space="preserve">Candidate</x:t>
  </x:si>
  <x:si>
    <x:t xml:space="preserve">Decision</x:t>
  </x:si>
  <x:si>
    <x:t xml:space="preserve">Reason</x:t>
  </x:si>
  <x:si>
    <x:t xml:space="preserve">Best Source</x:t>
  </x:si>
  <x:si>
    <x:t xml:space="preserve">Follow-up</x:t>
  </x:si>
  <x:si>
    <x:t xml:space="preserve">galko LCG list (61 items)</x:t>
  </x:si>
  <x:si>
    <x:t xml:space="preserve">Source</x:t>
  </x:si>
  <x:si>
    <x:t xml:space="preserve">Primary lead list pulled in full via the browser on 2026-10-13; raw dump saved to the project.</x:t>
  </x:si>
  <x:si>
    <x:t xml:space="preserve">https://leagueofcomicgeeks.com/profile/galko/lists/10573</x:t>
  </x:si>
  <x:si>
    <x:t xml:space="preserve">The Avengers #4 (1964)</x:t>
  </x:si>
  <x:si>
    <x:t xml:space="preserve">Excluded</x:t>
  </x:si>
  <x:si>
    <x:t xml:space="preserve">The original issue or an edition of it.</x:t>
  </x:si>
  <x:si>
    <x:t xml:space="preserve">https://leagueofcomicgeeks.com/comic/5807106/the-avengers-4</x:t>
  </x:si>
  <x:si>
    <x:t xml:space="preserve">The Avengers #4 British Edition (1964)</x:t>
  </x:si>
  <x:si>
    <x:t xml:space="preserve">https://leagueofcomicgeeks.com/comic/5807106/the-avengers-4?variant=1054296</x:t>
  </x:si>
  <x:si>
    <x:t xml:space="preserve">The Avengers #4 JC Penney Marvel Vintage Pack Cover (1993)</x:t>
  </x:si>
  <x:si>
    <x:t xml:space="preserve">Reprint/facsimile/replica edition of an existing cover.</x:t>
  </x:si>
  <x:si>
    <x:t xml:space="preserve">https://leagueofcomicgeeks.com/comic/5807106/the-avengers-4?variant=7455826</x:t>
  </x:si>
  <x:si>
    <x:t xml:space="preserve">The Avengers #4 Marvel Milestone Edition (1995)</x:t>
  </x:si>
  <x:si>
    <x:t xml:space="preserve">https://leagueofcomicgeeks.com/comic/5807106/the-avengers-4?variant=4832170</x:t>
  </x:si>
  <x:si>
    <x:t xml:space="preserve">Field</x:t>
  </x:si>
  <x:si>
    <x:t xml:space="preserve">Definition</x:t>
  </x:si>
  <x:si>
    <x:t xml:space="preserve">Series title of the homage comic.</x:t>
  </x:si>
  <x:si>
    <x:t xml:space="preserve">Issue number; series year added when ambiguous.</x:t>
  </x:si>
  <x:si>
    <x:t xml:space="preserve">Publication year (cover-date year when no street date).</x:t>
  </x:si>
  <x:si>
    <x:t xml:space="preserve">Publisher (imprint in parentheses).</x:t>
  </x:si>
  <x:si>
    <x:t xml:space="preserve">Homage cover artist; notes say when inferred.</x:t>
  </x:si>
  <x:si>
    <x:t xml:space="preserve">Which cover of the issue is the homage.</x:t>
  </x:si>
  <x:si>
    <x:t xml:space="preserve">Direct homage, Parody / homage, Self-homage / reinterpretation, or Needs target review (listed as a homage but composition not yet checked).</x:t>
  </x:si>
  <x:si>
    <x:t xml:space="preserve">Characters shown, when known.</x:t>
  </x:si>
  <x:si>
    <x:t xml:space="preserve">Retailer exclusive, if any.</x:t>
  </x:si>
  <x:si>
    <x:t xml:space="preserve">Convention exclusive, if any.</x:t>
  </x:si>
  <x:si>
    <x:t xml:space="preserve">Limit or ratio when stated.</x:t>
  </x:si>
  <x:si>
    <x:t xml:space="preserve">Cover format (standard, variant, magazine, HC, ashcan).</x:t>
  </x:si>
  <x:si>
    <x:t xml:space="preserve">Edition market.</x:t>
  </x:si>
  <x:si>
    <x:t xml:space="preserve">Street date YYYY-MM-DD, or cover date as noted.</x:t>
  </x:si>
  <x:si>
    <x:t xml:space="preserve">Caveats, conflicts and next checks.</x:t>
  </x:si>
  <x:si>
    <x:t xml:space="preserve">Best source.</x:t>
  </x:si>
  <x:si>
    <x:t xml:space="preserve">Corroborating source.</x:t>
  </x:si>
  <x:si>
    <x:t xml:space="preserve">Published / Upcoming.</x:t>
  </x:si>
  <x:si>
    <x:t xml:space="preserve">Research round that added the row.</x:t>
  </x:si>
</x:sst>
</file>

<file path=xl/styles.xml><?xml version="1.0" encoding="utf-8"?>
<x:styleSheet xmlns:x="http://schemas.openxmlformats.org/spreadsheetml/2006/main">
  <x:numFmts count="4">
    <x:numFmt numFmtId="164" formatCode="General"/>
    <x:numFmt numFmtId="165" formatCode="0%"/>
    <x:numFmt numFmtId="200" formatCode="yyyy-mm-dd"/>
    <x:numFmt numFmtId="201" formatCode="0"/>
  </x:numFmts>
  <x:fonts count="12">
    <x:font>
      <x:sz val="11"/>
      <x:color theme="1"/>
      <x:name val="Calibri"/>
      <x:family val="2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0"/>
      <x:color rgb="FFFFFFFF"/>
      <x:name val="Arial"/>
    </x:font>
    <x:font>
      <x:sz val="10"/>
      <x:name val="Arial"/>
    </x:font>
    <x:font>
      <x:u val="single"/>
      <x:sz val="10"/>
      <x:color rgb="FF1F5FBF"/>
      <x:name val="Arial"/>
    </x:font>
    <x:font>
      <x:b/>
      <x:sz val="14"/>
      <x:name val="Arial"/>
    </x:font>
    <x:font>
      <x:sz val="10"/>
      <x:color theme="1"/>
      <x:name val="Arial"/>
    </x:font>
    <x:font>
      <x:i/>
      <x:sz val="10"/>
      <x:name val="Arial"/>
    </x:font>
    <x:font>
      <x:sz val="9"/>
      <x:color rgb="FF666666"/>
      <x:name val="Arial"/>
    </x:font>
    <x:font>
      <x:b/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3A5F"/>
      </x:patternFill>
    </x:fill>
  </x:fills>
  <x:borders count="1">
    <x:border diagonalUp="0" diagonalDown="0">
      <x:left/>
      <x:right/>
      <x:top/>
      <x:bottom/>
      <x:diagonal/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27">
    <x:xf numFmtId="164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4" fillId="2" borderId="0" xfId="0" applyFont="1" applyBorder="0" applyAlignment="1" applyProtection="0">
      <x:alignment horizontal="general" vertical="center" wrapText="1" shrinkToFit="0"/>
      <x:protection locked="1" hidden="0"/>
    </x:xf>
    <x:xf numFmtId="164" fontId="5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6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7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9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0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4" fillId="2" borderId="0" xfId="0" applyFont="1" applyBorder="0" applyAlignment="0" applyProtection="0">
      <x:alignment horizontal="general" vertical="bottom" wrapText="0" shrinkToFit="0"/>
      <x:protection locked="1" hidden="0"/>
    </x:xf>
    <x:xf numFmtId="165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1" fillId="0" borderId="0" xfId="0" applyFont="1" applyBorder="0" applyAlignment="0" applyProtection="0">
      <x:alignment horizontal="general" vertical="bottom" wrapText="0" shrinkToFit="0"/>
      <x:protection locked="1" hidden="0"/>
    </x:xf>
    <x:xf numFmtId="200" fontId="1" fillId="0" borderId="0" xfId="0" applyNumberFormat="1" applyFont="1" applyFill="1" applyBorder="1" applyAlignment="1">
      <x:alignment horizontal="general" vertical="top" wrapText="1"/>
    </x:xf>
    <x:xf numFmtId="200" fontId="0" fillId="0" borderId="0" xfId="0" applyNumberFormat="1" applyFont="1" applyFill="1" applyBorder="1" applyAlignment="1">
      <x:alignment horizontal="general" vertical="bottom" wrapText="0"/>
    </x:xf>
    <x:xf numFmtId="201" fontId="1" fillId="0" borderId="0" xfId="0" applyNumberFormat="1" applyFont="1" applyFill="1" applyBorder="1" applyAlignment="1">
      <x:alignment horizontal="general" vertical="top" wrapText="1"/>
    </x:xf>
    <x:xf numFmtId="201" fontId="0" fillId="0" borderId="0" xfId="0" applyNumberFormat="1" applyFont="1" applyFill="1" applyBorder="1" applyAlignment="1">
      <x:alignment horizontal="general" vertical="bottom" wrapText="0"/>
    </x:xf>
    <x:xf numFmtId="164" fontId="1" fillId="0" borderId="0" xfId="0" applyNumberFormat="1" applyFont="1" applyFill="1" applyBorder="1" applyAlignment="1">
      <x:alignment horizontal="general" vertical="top" wrapText="1"/>
    </x:xf>
    <x:xf numFmtId="164" fontId="6" fillId="0" borderId="0" xfId="0" applyNumberFormat="1" applyFont="1" applyFill="1" applyBorder="1" applyAlignment="1">
      <x:alignment horizontal="general" vertical="top" wrapText="1"/>
    </x:xf>
    <x:xf numFmtId="164" fontId="0" fillId="0" borderId="0" xfId="0" applyNumberFormat="1" applyFont="1" applyFill="1" applyBorder="1" applyAlignment="1">
      <x:alignment horizontal="general" vertical="bottom" wrapText="1"/>
    </x:xf>
    <x:xf numFmtId="201" fontId="0" fillId="0" borderId="0" xfId="0" applyNumberFormat="1" applyFont="1" applyFill="1" applyBorder="1" applyAlignment="1">
      <x:alignment horizontal="general" vertical="bottom" wrapText="1"/>
    </x:xf>
    <x:xf numFmtId="200" fontId="0" fillId="0" borderId="0" xfId="0" applyNumberFormat="1" applyFont="1" applyFill="1" applyBorder="1" applyAlignment="1">
      <x:alignment horizontal="general" vertical="bottom" wrapText="1"/>
    </x:xf>
    <x:xf numFmtId="164" fontId="9" fillId="0" borderId="0" xfId="0" applyNumberFormat="1" applyFont="1" applyFill="1" applyBorder="1" applyAlignment="1">
      <x:alignment horizontal="general" vertical="bottom" wrapText="1"/>
    </x:xf>
    <x:xf numFmtId="164" fontId="10" fillId="0" borderId="0" xfId="0" applyNumberFormat="1" applyFont="1" applyFill="1" applyBorder="1" applyAlignment="1">
      <x:alignment horizontal="general" vertical="bottom" wrapText="1"/>
    </x:xf>
    <x:xf numFmtId="164" fontId="9" fillId="0" borderId="0" xfId="0" applyNumberFormat="1" applyFont="1" applyFill="1" applyBorder="1" applyAlignment="1">
      <x:alignment horizontal="general" vertical="center" wrapText="1"/>
    </x:xf>
    <x:xf numFmtId="164" fontId="10" fillId="0" borderId="0" xfId="0" applyNumberFormat="1" applyFont="1" applyFill="1" applyBorder="1" applyAlignment="1">
      <x:alignment horizontal="general" vertical="center" wrapText="1"/>
    </x:xf>
    <x:xf numFmtId="164" fontId="7" fillId="0" borderId="0" xfId="0" applyNumberFormat="1" applyFont="1" applyFill="1" applyBorder="1" applyAlignment="1">
      <x:alignment horizontal="general" vertical="bottom" wrapText="1"/>
    </x:xf>
    <x:xf numFmtId="164" fontId="7" fillId="0" borderId="0" xfId="0" applyNumberFormat="1" applyFont="1" applyFill="1" applyBorder="1" applyAlignment="1">
      <x:alignment horizontal="general" vertical="center" wrapText="1"/>
    </x:xf>
    <x:xf numFmtId="164" fontId="1" fillId="0" borderId="0" xfId="0" applyFont="1" applyBorder="0" applyAlignment="1" applyProtection="0">
      <x:alignment horizontal="general" vertical="top" wrapText="1" shrinkToFit="0"/>
      <x:protection locked="1" hidden="0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9">
    <x:dxf>
      <x:fill>
        <x:patternFill>
          <x:bgColor rgb="FF1F3A5F"/>
        </x:patternFill>
      </x:fill>
    </x:dxf>
    <x:dxf>
      <x:fill>
        <x:patternFill>
          <x:bgColor rgb="FF000000"/>
        </x:patternFill>
      </x:fill>
    </x:dxf>
    <x:dxf>
      <x:fill>
        <x:patternFill>
          <x:bgColor rgb="FFFFFFFF"/>
        </x:patternFill>
      </x:fill>
    </x:dxf>
    <x:dxf>
      <x:fill>
        <x:patternFill>
          <x:bgColor rgb="FFC6EFCE"/>
        </x:patternFill>
      </x:fill>
    </x:dxf>
    <x:dxf>
      <x:fill>
        <x:patternFill>
          <x:bgColor rgb="FFFFEB9C"/>
        </x:patternFill>
      </x:fill>
    </x:dxf>
    <x:dxf>
      <x:fill>
        <x:patternFill>
          <x:bgColor rgb="FF1F5FBF"/>
        </x:patternFill>
      </x:fill>
    </x:dxf>
    <x:dxf>
      <x:fill>
        <x:patternFill>
          <x:bgColor rgb="FFC6EFCE"/>
        </x:patternFill>
      </x:fill>
    </x:dxf>
    <x:dxf>
      <x:fill>
        <x:patternFill>
          <x:bgColor rgb="FFFFEB9C"/>
        </x:patternFill>
      </x:fill>
    </x:dxf>
    <x:dxf>
      <x:fill>
        <x:patternFill>
          <x:bgColor rgb="FFFFC7CE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1F5FBF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6EFCE"/>
      <x:rgbColor rgb="FFFFEB9C"/>
      <x:rgbColor rgb="FF99CCFF"/>
      <x:rgbColor rgb="FFFF99CC"/>
      <x:rgbColor rgb="FFCC99FF"/>
      <x:rgbColor rgb="FFFFC7CE"/>
      <x:rgbColor rgb="FF3366FF"/>
      <x:rgbColor rgb="FF33CCCC"/>
      <x:rgbColor rgb="FF99CC00"/>
      <x:rgbColor rgb="FFFFCC00"/>
      <x:rgbColor rgb="FFFF9900"/>
      <x:rgbColor rgb="FFFF6600"/>
      <x:rgbColor rgb="FF666666"/>
      <x:rgbColor rgb="FF969696"/>
      <x:rgbColor rgb="FF1F3A5F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db1b51afa14a92" /><Relationship Type="http://schemas.openxmlformats.org/officeDocument/2006/relationships/theme" Target="/xl/theme/theme1.xml" Id="R1654f1bb223f4ae6" /><Relationship Type="http://schemas.openxmlformats.org/officeDocument/2006/relationships/sharedStrings" Target="/xl/sharedStrings.xml" Id="R764c89d7d4874212" /><Relationship Type="http://schemas.openxmlformats.org/officeDocument/2006/relationships/worksheet" Target="/xl/worksheets/sheet1.xml" Id="R2e13c2f767cf41e2" /><Relationship Type="http://schemas.openxmlformats.org/officeDocument/2006/relationships/worksheet" Target="/xl/worksheets/sheet2.xml" Id="R407adcdb400f4cb6" /><Relationship Type="http://schemas.openxmlformats.org/officeDocument/2006/relationships/worksheet" Target="/xl/worksheets/sheet3.xml" Id="Rae63e06fafe4494f" /><Relationship Type="http://schemas.openxmlformats.org/officeDocument/2006/relationships/worksheet" Target="/xl/worksheets/sheet4.xml" Id="R7f5859f396f946f7" /></Relationships>
</file>

<file path=xl/tables/table1.xml><?xml version="1.0" encoding="utf-8"?>
<x:table xmlns:x="http://schemas.openxmlformats.org/spreadsheetml/2006/main" id="1" name="A4Catalog" displayName="A4Catalog" ref="A1:X57" headerRowCount="1" totalsRowCount="0" totalsRowShown="0">
  <x:autoFilter ref="A1:X57"/>
  <x:tableColumns count="24">
    <x:tableColumn id="1" name="ID"/>
    <x:tableColumn id="2" name="Title"/>
    <x:tableColumn id="3" name="Issue"/>
    <x:tableColumn id="4" name="Year"/>
    <x:tableColumn id="5" name="Publisher"/>
    <x:tableColumn id="6" name="Cover Artist"/>
    <x:tableColumn id="7" name="Variant"/>
    <x:tableColumn id="8" name="Homage Type"/>
    <x:tableColumn id="9" name="Subject"/>
    <x:tableColumn id="10" name="Exclusive"/>
    <x:tableColumn id="11" name="Convention"/>
    <x:tableColumn id="12" name="Print Run"/>
    <x:tableColumn id="13" name="Format / Finish"/>
    <x:tableColumn id="14" name="Country / Language"/>
    <x:tableColumn id="15" name="Release Date"/>
    <x:tableColumn id="16" name="Lineage Notes"/>
    <x:tableColumn id="17" name="Collector Notes"/>
    <x:tableColumn id="18" name="Verification"/>
    <x:tableColumn id="19" name="Primary URL"/>
    <x:tableColumn id="20" name="Secondary URL"/>
    <x:tableColumn id="21" name="Image URL"/>
    <x:tableColumn id="22" name="Artist Instagram"/>
    <x:tableColumn id="23" name="Pub Status"/>
    <x:tableColumn id="24" name="Research Added"/>
  </x:tableColumns>
</x: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hyperlink" Target="https://leagueofcomicgeeks.com/comic/3541116/the-incredible-hulk-283" TargetMode="External" Id="R161910203d3741b2" /><ns0:Relationship Type="http://schemas.openxmlformats.org/officeDocument/2006/relationships/hyperlink" Target="https://leagueofcomicgeeks.com/profile/galko/lists/10573" TargetMode="External" Id="R19bac0cf64414e3a" /><ns0:Relationship Type="http://schemas.openxmlformats.org/officeDocument/2006/relationships/hyperlink" Target="https://s3.amazonaws.com/comicgeeks/comics/covers/large-3541116.jpg" TargetMode="External" Id="R5c8281d0b1754be4" /><ns0:Relationship Type="http://schemas.openxmlformats.org/officeDocument/2006/relationships/hyperlink" Target="https://leagueofcomicgeeks.com/comic/1133533/captain-america-337" TargetMode="External" Id="Rddaa56879e3240eb" /><ns0:Relationship Type="http://schemas.openxmlformats.org/officeDocument/2006/relationships/hyperlink" Target="https://leagueofcomicgeeks.com/profile/galko/lists/10573" TargetMode="External" Id="R78004da93b1f4060" /><ns0:Relationship Type="http://schemas.openxmlformats.org/officeDocument/2006/relationships/hyperlink" Target="https://s3.amazonaws.com/comicgeeks/comics/covers/large-1133533.jpg" TargetMode="External" Id="R7c82bf426c4c465b" /><ns0:Relationship Type="http://schemas.openxmlformats.org/officeDocument/2006/relationships/hyperlink" Target="https://leagueofcomicgeeks.com/comic/8857888/the-marvel-saga-19" TargetMode="External" Id="R6fe761f5802d4a2b" /><ns0:Relationship Type="http://schemas.openxmlformats.org/officeDocument/2006/relationships/hyperlink" Target="https://leagueofcomicgeeks.com/profile/galko/lists/10573" TargetMode="External" Id="R490c38e374ce43cf" /><ns0:Relationship Type="http://schemas.openxmlformats.org/officeDocument/2006/relationships/hyperlink" Target="https://s3.amazonaws.com/comicgeeks/comics/covers/large-8857888.jpg" TargetMode="External" Id="R071008da69ab49e8" /><ns0:Relationship Type="http://schemas.openxmlformats.org/officeDocument/2006/relationships/hyperlink" Target="https://leagueofcomicgeeks.com/comic/9289952/what-if-29" TargetMode="External" Id="R543328ec35424769" /><ns0:Relationship Type="http://schemas.openxmlformats.org/officeDocument/2006/relationships/hyperlink" Target="https://leagueofcomicgeeks.com/profile/galko/lists/10573" TargetMode="External" Id="R053643e967264371" /><ns0:Relationship Type="http://schemas.openxmlformats.org/officeDocument/2006/relationships/hyperlink" Target="https://s3.amazonaws.com/comicgeeks/comics/covers/large-9289952.jpg" TargetMode="External" Id="Rb78de7675c2441d7" /><ns0:Relationship Type="http://schemas.openxmlformats.org/officeDocument/2006/relationships/hyperlink" Target="https://leagueofcomicgeeks.com/comic/2739328/jughead-32" TargetMode="External" Id="R242c961af12c422f" /><ns0:Relationship Type="http://schemas.openxmlformats.org/officeDocument/2006/relationships/hyperlink" Target="https://leagueofcomicgeeks.com/profile/galko/lists/10573" TargetMode="External" Id="R7ca69f0985d94aab" /><ns0:Relationship Type="http://schemas.openxmlformats.org/officeDocument/2006/relationships/hyperlink" Target="https://s3.amazonaws.com/comicgeeks/comics/covers/large-2739328.jpg" TargetMode="External" Id="Rdbddf16df5ca4a8d" /><ns0:Relationship Type="http://schemas.openxmlformats.org/officeDocument/2006/relationships/hyperlink" Target="https://leagueofcomicgeeks.com/comic/9146909/lethargic-comics-weakly-8" TargetMode="External" Id="R01cbb9f230da4cf1" /><ns0:Relationship Type="http://schemas.openxmlformats.org/officeDocument/2006/relationships/hyperlink" Target="https://leagueofcomicgeeks.com/profile/galko/lists/10573" TargetMode="External" Id="R529898e087844e0c" /><ns0:Relationship Type="http://schemas.openxmlformats.org/officeDocument/2006/relationships/hyperlink" Target="https://s3.amazonaws.com/comicgeeks/comics/covers/large-9146909.jpg" TargetMode="External" Id="R61b94d48d9e04ddb" /><ns0:Relationship Type="http://schemas.openxmlformats.org/officeDocument/2006/relationships/hyperlink" Target="https://leagueofcomicgeeks.com/comic/4700708/what-if-67" TargetMode="External" Id="R6aa5a29554644d42" /><ns0:Relationship Type="http://schemas.openxmlformats.org/officeDocument/2006/relationships/hyperlink" Target="https://leagueofcomicgeeks.com/profile/galko/lists/10573" TargetMode="External" Id="Rad19e7a7ec0d4cc4" /><ns0:Relationship Type="http://schemas.openxmlformats.org/officeDocument/2006/relationships/hyperlink" Target="https://s3.amazonaws.com/comicgeeks/comics/covers/large-4700708.jpg" TargetMode="External" Id="Re69b04b0b1fa47aa" /><ns0:Relationship Type="http://schemas.openxmlformats.org/officeDocument/2006/relationships/hyperlink" Target="https://leagueofcomicgeeks.com/comic/1434744/x-o-manowar-10" TargetMode="External" Id="R81e96f37ebab4cd6" /><ns0:Relationship Type="http://schemas.openxmlformats.org/officeDocument/2006/relationships/hyperlink" Target="https://leagueofcomicgeeks.com/profile/galko/lists/10573" TargetMode="External" Id="R1f3a4e217736408a" /><ns0:Relationship Type="http://schemas.openxmlformats.org/officeDocument/2006/relationships/hyperlink" Target="https://s3.amazonaws.com/comicgeeks/comics/covers/large-1434744.jpg" TargetMode="External" Id="R64040598d5764aa4" /><ns0:Relationship Type="http://schemas.openxmlformats.org/officeDocument/2006/relationships/hyperlink" Target="https://leagueofcomicgeeks.com/comic/7367761/sharky-4" TargetMode="External" Id="R839c48ad6c0b42db" /><ns0:Relationship Type="http://schemas.openxmlformats.org/officeDocument/2006/relationships/hyperlink" Target="https://leagueofcomicgeeks.com/profile/galko/lists/10573" TargetMode="External" Id="Rb23ffdaf43724172" /><ns0:Relationship Type="http://schemas.openxmlformats.org/officeDocument/2006/relationships/hyperlink" Target="https://s3.amazonaws.com/comicgeeks/comics/covers/large-7367761.jpg" TargetMode="External" Id="Re9ceb8783da544db" /><ns0:Relationship Type="http://schemas.openxmlformats.org/officeDocument/2006/relationships/hyperlink" Target="https://leagueofcomicgeeks.com/comic/9511939/tom-strongs-terrific-tales-12" TargetMode="External" Id="R822db1b8fb8549fd" /><ns0:Relationship Type="http://schemas.openxmlformats.org/officeDocument/2006/relationships/hyperlink" Target="https://leagueofcomicgeeks.com/profile/galko/lists/10573" TargetMode="External" Id="R548126d923934be5" /><ns0:Relationship Type="http://schemas.openxmlformats.org/officeDocument/2006/relationships/hyperlink" Target="https://s3.amazonaws.com/comicgeeks/comics/covers/large-9511939.jpg" TargetMode="External" Id="Ra1f44e3701e9406b" /><ns0:Relationship Type="http://schemas.openxmlformats.org/officeDocument/2006/relationships/hyperlink" Target="https://leagueofcomicgeeks.com/comic/6541217/marvel-zombies-2" TargetMode="External" Id="Re223c1d793e54608" /><ns0:Relationship Type="http://schemas.openxmlformats.org/officeDocument/2006/relationships/hyperlink" Target="https://leagueofcomicgeeks.com/profile/galko/lists/10573" TargetMode="External" Id="R41ad9859cb114273" /><ns0:Relationship Type="http://schemas.openxmlformats.org/officeDocument/2006/relationships/hyperlink" Target="https://s3.amazonaws.com/comicgeeks/comics/covers/large-6541217.jpg" TargetMode="External" Id="R9f94f0e47ee041d7" /><ns0:Relationship Type="http://schemas.openxmlformats.org/officeDocument/2006/relationships/hyperlink" Target="https://leagueofcomicgeeks.com/comic/6499718/world-war-hulk-gamma-corps-1" TargetMode="External" Id="R8a0fbaf590df4a3d" /><ns0:Relationship Type="http://schemas.openxmlformats.org/officeDocument/2006/relationships/hyperlink" Target="https://leagueofcomicgeeks.com/profile/galko/lists/10573" TargetMode="External" Id="Rfdc1abaf75a14943" /><ns0:Relationship Type="http://schemas.openxmlformats.org/officeDocument/2006/relationships/hyperlink" Target="https://s3.amazonaws.com/comicgeeks/comics/covers/large-6499718.jpg" TargetMode="External" Id="R2a69681e3c344cab" /><ns0:Relationship Type="http://schemas.openxmlformats.org/officeDocument/2006/relationships/hyperlink" Target="https://leagueofcomicgeeks.com/comic/2439479/marvel-apes-0" TargetMode="External" Id="Rec65f405a1e242e8" /><ns0:Relationship Type="http://schemas.openxmlformats.org/officeDocument/2006/relationships/hyperlink" Target="https://leagueofcomicgeeks.com/profile/galko/lists/10573" TargetMode="External" Id="R90e7299671e142c5" /><ns0:Relationship Type="http://schemas.openxmlformats.org/officeDocument/2006/relationships/hyperlink" Target="https://s3.amazonaws.com/comicgeeks/comics/covers/large-2439479.jpg" TargetMode="External" Id="Rfcd5abf73af04b98" /><ns0:Relationship Type="http://schemas.openxmlformats.org/officeDocument/2006/relationships/hyperlink" Target="https://leagueofcomicgeeks.com/comic/7099653/pvp-40" TargetMode="External" Id="Rb475976138324e0e" /><ns0:Relationship Type="http://schemas.openxmlformats.org/officeDocument/2006/relationships/hyperlink" Target="https://leagueofcomicgeeks.com/profile/galko/lists/10573" TargetMode="External" Id="R87fbf2000a3149b8" /><ns0:Relationship Type="http://schemas.openxmlformats.org/officeDocument/2006/relationships/hyperlink" Target="https://s3.amazonaws.com/comicgeeks/comics/covers/large-7099653.jpg" TargetMode="External" Id="R7422e42e27ce4ede" /><ns0:Relationship Type="http://schemas.openxmlformats.org/officeDocument/2006/relationships/hyperlink" Target="https://leagueofcomicgeeks.com/comic/7057909/the-mighty-avengers-12" TargetMode="External" Id="R297dbe89ff454721" /><ns0:Relationship Type="http://schemas.openxmlformats.org/officeDocument/2006/relationships/hyperlink" Target="https://leagueofcomicgeeks.com/profile/galko/lists/10573" TargetMode="External" Id="R7e315d1762664c78" /><ns0:Relationship Type="http://schemas.openxmlformats.org/officeDocument/2006/relationships/hyperlink" Target="https://s3.amazonaws.com/comicgeeks/comics/covers/large-7057909.jpg" TargetMode="External" Id="Rd92b0ffd3ed64af8" /><ns0:Relationship Type="http://schemas.openxmlformats.org/officeDocument/2006/relationships/hyperlink" Target="https://leagueofcomicgeeks.com/comic/7486411/fin-fang-four-return-1" TargetMode="External" Id="R18665b3fe3b24636" /><ns0:Relationship Type="http://schemas.openxmlformats.org/officeDocument/2006/relationships/hyperlink" Target="https://leagueofcomicgeeks.com/profile/galko/lists/10573" TargetMode="External" Id="Rd90fb706ae374ede" /><ns0:Relationship Type="http://schemas.openxmlformats.org/officeDocument/2006/relationships/hyperlink" Target="https://s3.amazonaws.com/comicgeeks/comics/covers/large-7486411.jpg" TargetMode="External" Id="R5d83d748db054da6" /><ns0:Relationship Type="http://schemas.openxmlformats.org/officeDocument/2006/relationships/hyperlink" Target="https://leagueofcomicgeeks.com/comic/5422168/marvel-super-hero-squad-1?variant=7450560" TargetMode="External" Id="R11fb524bc9244988" /><ns0:Relationship Type="http://schemas.openxmlformats.org/officeDocument/2006/relationships/hyperlink" Target="https://leagueofcomicgeeks.com/profile/galko/lists/10573" TargetMode="External" Id="R1f485a542ba34c58" /><ns0:Relationship Type="http://schemas.openxmlformats.org/officeDocument/2006/relationships/hyperlink" Target="https://s3.amazonaws.com/comicgeeks/comics/covers/large-7450560.jpg" TargetMode="External" Id="Re875d12f3fa64a5b" /><ns0:Relationship Type="http://schemas.openxmlformats.org/officeDocument/2006/relationships/hyperlink" Target="https://leagueofcomicgeeks.com/comic/7456426/marvel-super-hero-squad-2" TargetMode="External" Id="Rbc5742c31e3f4401" /><ns0:Relationship Type="http://schemas.openxmlformats.org/officeDocument/2006/relationships/hyperlink" Target="https://leagueofcomicgeeks.com/profile/galko/lists/10573" TargetMode="External" Id="Ra5c015b07f714610" /><ns0:Relationship Type="http://schemas.openxmlformats.org/officeDocument/2006/relationships/hyperlink" Target="https://s3.amazonaws.com/comicgeeks/comics/covers/large-7456426.jpg" TargetMode="External" Id="R4b5ac9713631426b" /><ns0:Relationship Type="http://schemas.openxmlformats.org/officeDocument/2006/relationships/hyperlink" Target="https://leagueofcomicgeeks.com/comic/1090322/the-stuff-of-legend-a-jesters-tale-1?variant=9577916" TargetMode="External" Id="Rf30713090a494a7e" /><ns0:Relationship Type="http://schemas.openxmlformats.org/officeDocument/2006/relationships/hyperlink" Target="https://leagueofcomicgeeks.com/profile/galko/lists/10573" TargetMode="External" Id="R0120ab71313d4d02" /><ns0:Relationship Type="http://schemas.openxmlformats.org/officeDocument/2006/relationships/hyperlink" Target="https://s3.amazonaws.com/comicgeeks/comics/covers/large-9577916.jpg" TargetMode="External" Id="R4c987d393f5a4eaf" /><ns0:Relationship Type="http://schemas.openxmlformats.org/officeDocument/2006/relationships/hyperlink" Target="https://leagueofcomicgeeks.com/comic/5134110/avengers-24now?variant=2773020" TargetMode="External" Id="Re960cd8926c44d82" /><ns0:Relationship Type="http://schemas.openxmlformats.org/officeDocument/2006/relationships/hyperlink" Target="https://leagueofcomicgeeks.com/profile/galko/lists/10573" TargetMode="External" Id="Re488d605a404485b" /><ns0:Relationship Type="http://schemas.openxmlformats.org/officeDocument/2006/relationships/hyperlink" Target="https://s3.amazonaws.com/comicgeeks/comics/covers/large-2773020.jpg" TargetMode="External" Id="R638652e1a2494a41" /><ns0:Relationship Type="http://schemas.openxmlformats.org/officeDocument/2006/relationships/hyperlink" Target="https://leagueofcomicgeeks.com/comic/2241375/impractical-jokers-1" TargetMode="External" Id="R10bd36c5dabc4adf" /><ns0:Relationship Type="http://schemas.openxmlformats.org/officeDocument/2006/relationships/hyperlink" Target="https://leagueofcomicgeeks.com/profile/galko/lists/10573" TargetMode="External" Id="Rebe4740f346d438d" /><ns0:Relationship Type="http://schemas.openxmlformats.org/officeDocument/2006/relationships/hyperlink" Target="https://s3.amazonaws.com/comicgeeks/comics/covers/large-2241375.jpg" TargetMode="External" Id="R2bc5e6035eaf496e" /><ns0:Relationship Type="http://schemas.openxmlformats.org/officeDocument/2006/relationships/hyperlink" Target="https://leagueofcomicgeeks.com/comic/8144954/uncanny-avengers-4?variant=1635827" TargetMode="External" Id="Rbc5d037e8fbd4cb8" /><ns0:Relationship Type="http://schemas.openxmlformats.org/officeDocument/2006/relationships/hyperlink" Target="https://leagueofcomicgeeks.com/profile/galko/lists/10573" TargetMode="External" Id="R7fc83d983d0446b4" /><ns0:Relationship Type="http://schemas.openxmlformats.org/officeDocument/2006/relationships/hyperlink" Target="https://s3.amazonaws.com/comicgeeks/comics/covers/large-1635827.jpg" TargetMode="External" Id="Ra2625fe2cf40442a" /><ns0:Relationship Type="http://schemas.openxmlformats.org/officeDocument/2006/relationships/hyperlink" Target="https://leagueofcomicgeeks.com/comic/7724921/avengers-36?variant=8213616" TargetMode="External" Id="R1acaafa23d1347f3" /><ns0:Relationship Type="http://schemas.openxmlformats.org/officeDocument/2006/relationships/hyperlink" Target="https://leagueofcomicgeeks.com/profile/galko/lists/10573" TargetMode="External" Id="Re310068ecec746a6" /><ns0:Relationship Type="http://schemas.openxmlformats.org/officeDocument/2006/relationships/hyperlink" Target="https://s3.amazonaws.com/comicgeeks/comics/covers/large-8213616.jpg" TargetMode="External" Id="R3e237dc8837c48d5" /><ns0:Relationship Type="http://schemas.openxmlformats.org/officeDocument/2006/relationships/hyperlink" Target="https://leagueofcomicgeeks.com/comic/8984529/captain-america-and-the-mighty-avengers-1?variant=9309740" TargetMode="External" Id="R0fe270a6ab394063" /><ns0:Relationship Type="http://schemas.openxmlformats.org/officeDocument/2006/relationships/hyperlink" Target="https://leagueofcomicgeeks.com/profile/galko/lists/10573" TargetMode="External" Id="R5203156b5ec7437c" /><ns0:Relationship Type="http://schemas.openxmlformats.org/officeDocument/2006/relationships/hyperlink" Target="https://s3.amazonaws.com/comicgeeks/comics/covers/large-9309740.jpg" TargetMode="External" Id="R1fa0f443a50d4baa" /><ns0:Relationship Type="http://schemas.openxmlformats.org/officeDocument/2006/relationships/hyperlink" Target="https://leagueofcomicgeeks.com/comic/7335454/mega-man-50?variant=5390858" TargetMode="External" Id="R8b9abfff3a3c45b0" /><ns0:Relationship Type="http://schemas.openxmlformats.org/officeDocument/2006/relationships/hyperlink" Target="https://leagueofcomicgeeks.com/profile/galko/lists/10573" TargetMode="External" Id="Rd90e1734cbad4a98" /><ns0:Relationship Type="http://schemas.openxmlformats.org/officeDocument/2006/relationships/hyperlink" Target="https://s3.amazonaws.com/comicgeeks/comics/covers/large-5390858.jpg" TargetMode="External" Id="R17de3858782d49f4" /><ns0:Relationship Type="http://schemas.openxmlformats.org/officeDocument/2006/relationships/hyperlink" Target="https://leagueofcomicgeeks.com/comic/5322104/uncanny-avengers-omnibus-hc" TargetMode="External" Id="R7ba813ba7e834ccb" /><ns0:Relationship Type="http://schemas.openxmlformats.org/officeDocument/2006/relationships/hyperlink" Target="https://leagueofcomicgeeks.com/profile/galko/lists/10573" TargetMode="External" Id="Rd411f982fe6f40b2" /><ns0:Relationship Type="http://schemas.openxmlformats.org/officeDocument/2006/relationships/hyperlink" Target="https://s3.amazonaws.com/comicgeeks/comics/covers/large-5322104.jpg" TargetMode="External" Id="R3c0078abbeb745fd" /><ns0:Relationship Type="http://schemas.openxmlformats.org/officeDocument/2006/relationships/hyperlink" Target="https://leagueofcomicgeeks.com/comic/8286681/chapterhouse-summer-special-1?variant=5120633" TargetMode="External" Id="Rb6d6c62ea4734468" /><ns0:Relationship Type="http://schemas.openxmlformats.org/officeDocument/2006/relationships/hyperlink" Target="https://leagueofcomicgeeks.com/profile/galko/lists/10573" TargetMode="External" Id="Rdc4320119e1940ba" /><ns0:Relationship Type="http://schemas.openxmlformats.org/officeDocument/2006/relationships/hyperlink" Target="https://s3.amazonaws.com/comicgeeks/comics/covers/large-5120633.jpg" TargetMode="External" Id="R40fb6ee2ab224e13" /><ns0:Relationship Type="http://schemas.openxmlformats.org/officeDocument/2006/relationships/hyperlink" Target="https://leagueofcomicgeeks.com/comic/6966858/deadpool-15?variant=5094592" TargetMode="External" Id="Rbf277aff507c40d4" /><ns0:Relationship Type="http://schemas.openxmlformats.org/officeDocument/2006/relationships/hyperlink" Target="https://leagueofcomicgeeks.com/profile/galko/lists/10573" TargetMode="External" Id="R4e70d03946f74bc7" /><ns0:Relationship Type="http://schemas.openxmlformats.org/officeDocument/2006/relationships/hyperlink" Target="https://s3.amazonaws.com/comicgeeks/comics/covers/large-5094592.jpg" TargetMode="External" Id="Rdc54e033cb614649" /><ns0:Relationship Type="http://schemas.openxmlformats.org/officeDocument/2006/relationships/hyperlink" Target="https://leagueofcomicgeeks.com/comic/2943115/madballs-4" TargetMode="External" Id="R7247b454a1664a27" /><ns0:Relationship Type="http://schemas.openxmlformats.org/officeDocument/2006/relationships/hyperlink" Target="https://leagueofcomicgeeks.com/profile/galko/lists/10573" TargetMode="External" Id="R7a7a501ddacb4054" /><ns0:Relationship Type="http://schemas.openxmlformats.org/officeDocument/2006/relationships/hyperlink" Target="https://s3.amazonaws.com/comicgeeks/comics/covers/large-2943115.jpg" TargetMode="External" Id="R659caaa3f4644b00" /><ns0:Relationship Type="http://schemas.openxmlformats.org/officeDocument/2006/relationships/hyperlink" Target="https://leagueofcomicgeeks.com/comic/6314392/avengers-4" TargetMode="External" Id="R0d22b15667834702" /><ns0:Relationship Type="http://schemas.openxmlformats.org/officeDocument/2006/relationships/hyperlink" Target="https://leagueofcomicgeeks.com/profile/galko/lists/10573" TargetMode="External" Id="R11963d55d6a5402e" /><ns0:Relationship Type="http://schemas.openxmlformats.org/officeDocument/2006/relationships/hyperlink" Target="https://s3.amazonaws.com/comicgeeks/comics/covers/large-6314392.jpg" TargetMode="External" Id="Rba7e5f9acc9647a1" /><ns0:Relationship Type="http://schemas.openxmlformats.org/officeDocument/2006/relationships/hyperlink" Target="https://leagueofcomicgeeks.com/comic/8139165/secret-empire-1?variant=4789103" TargetMode="External" Id="Rf553776d77b04ec2" /><ns0:Relationship Type="http://schemas.openxmlformats.org/officeDocument/2006/relationships/hyperlink" Target="https://leagueofcomicgeeks.com/profile/galko/lists/10573" TargetMode="External" Id="R88b6cf880b264d2f" /><ns0:Relationship Type="http://schemas.openxmlformats.org/officeDocument/2006/relationships/hyperlink" Target="https://s3.amazonaws.com/comicgeeks/comics/covers/large-4789103.jpg" TargetMode="External" Id="Ra5fde89d1cce476a" /><ns0:Relationship Type="http://schemas.openxmlformats.org/officeDocument/2006/relationships/hyperlink" Target="https://leagueofcomicgeeks.com/comic/8139165/secret-empire-1?variant=9387885" TargetMode="External" Id="Rc1d7a45c6e7242e1" /><ns0:Relationship Type="http://schemas.openxmlformats.org/officeDocument/2006/relationships/hyperlink" Target="https://leagueofcomicgeeks.com/profile/galko/lists/10573" TargetMode="External" Id="R293b92c726b2467f" /><ns0:Relationship Type="http://schemas.openxmlformats.org/officeDocument/2006/relationships/hyperlink" Target="https://s3.amazonaws.com/comicgeeks/comics/covers/large-9387885.jpg" TargetMode="External" Id="R64676af07bcb4e8f" /><ns0:Relationship Type="http://schemas.openxmlformats.org/officeDocument/2006/relationships/hyperlink" Target="https://leagueofcomicgeeks.com/comic/1028130/12?variant=3660093" TargetMode="External" Id="R89dd9e976ee14d9b" /><ns0:Relationship Type="http://schemas.openxmlformats.org/officeDocument/2006/relationships/hyperlink" Target="https://leagueofcomicgeeks.com/profile/galko/lists/10573" TargetMode="External" Id="Rabd19c44120640a8" /><ns0:Relationship Type="http://schemas.openxmlformats.org/officeDocument/2006/relationships/hyperlink" Target="https://s3.amazonaws.com/comicgeeks/comics/covers/large-3660093.jpg" TargetMode="External" Id="Rd493fc837af242d7" /><ns0:Relationship Type="http://schemas.openxmlformats.org/officeDocument/2006/relationships/hyperlink" Target="https://leagueofcomicgeeks.com/comic/2145511/captain-america-6?variant=1824504" TargetMode="External" Id="Rc6f250238f474d9f" /><ns0:Relationship Type="http://schemas.openxmlformats.org/officeDocument/2006/relationships/hyperlink" Target="https://leagueofcomicgeeks.com/profile/galko/lists/10573" TargetMode="External" Id="Rd2fe230ad78443ef" /><ns0:Relationship Type="http://schemas.openxmlformats.org/officeDocument/2006/relationships/hyperlink" Target="https://s3.amazonaws.com/comicgeeks/comics/covers/large-1824504.jpg" TargetMode="External" Id="Ra074bad97ca14cf7" /><ns0:Relationship Type="http://schemas.openxmlformats.org/officeDocument/2006/relationships/hyperlink" Target="https://leagueofcomicgeeks.com/comic/9381139/old-man-hawkeye-1?variant=3629899" TargetMode="External" Id="R94f5a62efdf946d3" /><ns0:Relationship Type="http://schemas.openxmlformats.org/officeDocument/2006/relationships/hyperlink" Target="https://leagueofcomicgeeks.com/profile/galko/lists/10573" TargetMode="External" Id="Ra3337d3325e540e7" /><ns0:Relationship Type="http://schemas.openxmlformats.org/officeDocument/2006/relationships/hyperlink" Target="https://s3.amazonaws.com/comicgeeks/comics/covers/large-3629899.jpg" TargetMode="External" Id="Rb72047253c5a4ba5" /><ns0:Relationship Type="http://schemas.openxmlformats.org/officeDocument/2006/relationships/hyperlink" Target="https://leagueofcomicgeeks.com/comic/1687447/rat-queens-7?variant=1481041" TargetMode="External" Id="R1d507bbd5e0c40e2" /><ns0:Relationship Type="http://schemas.openxmlformats.org/officeDocument/2006/relationships/hyperlink" Target="https://leagueofcomicgeeks.com/profile/galko/lists/10573" TargetMode="External" Id="R5e22272050984955" /><ns0:Relationship Type="http://schemas.openxmlformats.org/officeDocument/2006/relationships/hyperlink" Target="https://s3.amazonaws.com/comicgeeks/comics/covers/large-1481041.jpg" TargetMode="External" Id="Rf2f95373a3a9441e" /><ns0:Relationship Type="http://schemas.openxmlformats.org/officeDocument/2006/relationships/hyperlink" Target="https://leagueofcomicgeeks.com/comic/9395299/the-mighty-crusaders-2?variant=7095317" TargetMode="External" Id="R65ae4958c8264667" /><ns0:Relationship Type="http://schemas.openxmlformats.org/officeDocument/2006/relationships/hyperlink" Target="https://leagueofcomicgeeks.com/profile/galko/lists/10573" TargetMode="External" Id="R850d96c7042d4b1a" /><ns0:Relationship Type="http://schemas.openxmlformats.org/officeDocument/2006/relationships/hyperlink" Target="https://s3.amazonaws.com/comicgeeks/comics/covers/large-7095317.jpg" TargetMode="External" Id="R68b000ed6f154c92" /><ns0:Relationship Type="http://schemas.openxmlformats.org/officeDocument/2006/relationships/hyperlink" Target="https://leagueofcomicgeeks.com/comic/5717119/tank-girl-5?variant=9279665" TargetMode="External" Id="R31c41102410748d8" /><ns0:Relationship Type="http://schemas.openxmlformats.org/officeDocument/2006/relationships/hyperlink" Target="https://leagueofcomicgeeks.com/profile/galko/lists/10573" TargetMode="External" Id="R2e923adedc7040e8" /><ns0:Relationship Type="http://schemas.openxmlformats.org/officeDocument/2006/relationships/hyperlink" Target="https://s3.amazonaws.com/comicgeeks/comics/covers/large-9279665.jpg" TargetMode="External" Id="Rd870009b72d74905" /><ns0:Relationship Type="http://schemas.openxmlformats.org/officeDocument/2006/relationships/hyperlink" Target="https://leagueofcomicgeeks.com/comic/9116265/captain-america-anniversary-tribute-1" TargetMode="External" Id="Rb5b37ec063eb40e1" /><ns0:Relationship Type="http://schemas.openxmlformats.org/officeDocument/2006/relationships/hyperlink" Target="https://leagueofcomicgeeks.com/profile/galko/lists/10573" TargetMode="External" Id="Refe49ad015714ad6" /><ns0:Relationship Type="http://schemas.openxmlformats.org/officeDocument/2006/relationships/hyperlink" Target="https://s3.amazonaws.com/comicgeeks/comics/covers/large-9116265.jpg" TargetMode="External" Id="Rd429937b79ab42ec" /><ns0:Relationship Type="http://schemas.openxmlformats.org/officeDocument/2006/relationships/hyperlink" Target="https://leagueofcomicgeeks.com/comic/4392430/power-ninja-toons-1?variant=2166806" TargetMode="External" Id="Ra6d88bb810064d6a" /><ns0:Relationship Type="http://schemas.openxmlformats.org/officeDocument/2006/relationships/hyperlink" Target="https://leagueofcomicgeeks.com/profile/galko/lists/10573" TargetMode="External" Id="Rd7a98ad59c3c4e18" /><ns0:Relationship Type="http://schemas.openxmlformats.org/officeDocument/2006/relationships/hyperlink" Target="https://s3.amazonaws.com/comicgeeks/comics/covers/large-2166806.jpg" TargetMode="External" Id="R0d0162c07c194320" /><ns0:Relationship Type="http://schemas.openxmlformats.org/officeDocument/2006/relationships/hyperlink" Target="https://leagueofcomicgeeks.com/comic/6985920/la-borinquena-guest-starring-rosario-dawson-1?variant=1311758" TargetMode="External" Id="Re85bdcf719894a4e" /><ns0:Relationship Type="http://schemas.openxmlformats.org/officeDocument/2006/relationships/hyperlink" Target="https://leagueofcomicgeeks.com/profile/galko/lists/10573" TargetMode="External" Id="R5a0976e307634c4b" /><ns0:Relationship Type="http://schemas.openxmlformats.org/officeDocument/2006/relationships/hyperlink" Target="https://s3.amazonaws.com/comicgeeks/comics/covers/large-1311758.jpg" TargetMode="External" Id="Rcfe5ccfef6254ead" /><ns0:Relationship Type="http://schemas.openxmlformats.org/officeDocument/2006/relationships/hyperlink" Target="https://leagueofcomicgeeks.com/comic/8072406/avengers-inc-1?variant=9116595" TargetMode="External" Id="R9c1978ec2f2445b5" /><ns0:Relationship Type="http://schemas.openxmlformats.org/officeDocument/2006/relationships/hyperlink" Target="https://leagueofcomicgeeks.com/profile/galko/lists/10573" TargetMode="External" Id="R1b574733327a4e78" /><ns0:Relationship Type="http://schemas.openxmlformats.org/officeDocument/2006/relationships/hyperlink" Target="https://s3.amazonaws.com/comicgeeks/comics/covers/large-9116595.jpg" TargetMode="External" Id="Rb2b51551dde5409b" /><ns0:Relationship Type="http://schemas.openxmlformats.org/officeDocument/2006/relationships/hyperlink" Target="https://leagueofcomicgeeks.com/comic/9880370/avengers-inc-4?variant=2753133" TargetMode="External" Id="R0023d899b179493a" /><ns0:Relationship Type="http://schemas.openxmlformats.org/officeDocument/2006/relationships/hyperlink" Target="https://leagueofcomicgeeks.com/profile/galko/lists/10573" TargetMode="External" Id="R162cc12cc6e54a4a" /><ns0:Relationship Type="http://schemas.openxmlformats.org/officeDocument/2006/relationships/hyperlink" Target="https://s3.amazonaws.com/comicgeeks/comics/covers/large-2753133.jpg" TargetMode="External" Id="R764499bd970c41c8" /><ns0:Relationship Type="http://schemas.openxmlformats.org/officeDocument/2006/relationships/hyperlink" Target="https://leagueofcomicgeeks.com/comic/4636003/captain-america-3?variant=4774109" TargetMode="External" Id="R1dc56f6b72c1483e" /><ns0:Relationship Type="http://schemas.openxmlformats.org/officeDocument/2006/relationships/hyperlink" Target="https://leagueofcomicgeeks.com/profile/galko/lists/10573" TargetMode="External" Id="R51e657ea75b241e9" /><ns0:Relationship Type="http://schemas.openxmlformats.org/officeDocument/2006/relationships/hyperlink" Target="https://s3.amazonaws.com/comicgeeks/comics/covers/large-4774109.jpg" TargetMode="External" Id="R3f12a371e0394bf5" /><ns0:Relationship Type="http://schemas.openxmlformats.org/officeDocument/2006/relationships/hyperlink" Target="https://leagueofcomicgeeks.com/comic/5782183/darkwing-duck-10?variant=9177079" TargetMode="External" Id="R51b272602d244d94" /><ns0:Relationship Type="http://schemas.openxmlformats.org/officeDocument/2006/relationships/hyperlink" Target="https://leagueofcomicgeeks.com/profile/galko/lists/10573" TargetMode="External" Id="Rc1f764ed351a4f5f" /><ns0:Relationship Type="http://schemas.openxmlformats.org/officeDocument/2006/relationships/hyperlink" Target="https://s3.amazonaws.com/comicgeeks/comics/covers/large-9177079.jpg" TargetMode="External" Id="R7ed40b0857f149b5" /><ns0:Relationship Type="http://schemas.openxmlformats.org/officeDocument/2006/relationships/hyperlink" Target="https://leagueofcomicgeeks.com/comic/6516288/ninja-funk-4?variant=4432773" TargetMode="External" Id="R95fc3a8fa86b4e77" /><ns0:Relationship Type="http://schemas.openxmlformats.org/officeDocument/2006/relationships/hyperlink" Target="https://leagueofcomicgeeks.com/profile/galko/lists/10573" TargetMode="External" Id="Rc24343587c1d4c1d" /><ns0:Relationship Type="http://schemas.openxmlformats.org/officeDocument/2006/relationships/hyperlink" Target="https://s3.amazonaws.com/comicgeeks/comics/covers/large-4432773.jpg" TargetMode="External" Id="Rf78c70e051e549e9" /><ns0:Relationship Type="http://schemas.openxmlformats.org/officeDocument/2006/relationships/hyperlink" Target="https://leagueofcomicgeeks.com/comic/7649508/storm-1?variant=8257168" TargetMode="External" Id="R546316c5e0384bfb" /><ns0:Relationship Type="http://schemas.openxmlformats.org/officeDocument/2006/relationships/hyperlink" Target="https://leagueofcomicgeeks.com/profile/galko/lists/10573" TargetMode="External" Id="Rceb511dd15aa4965" /><ns0:Relationship Type="http://schemas.openxmlformats.org/officeDocument/2006/relationships/hyperlink" Target="https://s3.amazonaws.com/comicgeeks/comics/covers/large-8257168.jpg" TargetMode="External" Id="Rf8962ba81ef940fd" /><ns0:Relationship Type="http://schemas.openxmlformats.org/officeDocument/2006/relationships/hyperlink" Target="https://leagueofcomicgeeks.com/comic/9612430/the-amazing-spider-man-17?variant=5312074" TargetMode="External" Id="R42c93caf879749e7" /><ns0:Relationship Type="http://schemas.openxmlformats.org/officeDocument/2006/relationships/hyperlink" Target="https://leagueofcomicgeeks.com/profile/galko/lists/10573" TargetMode="External" Id="R956c5385752f4664" /><ns0:Relationship Type="http://schemas.openxmlformats.org/officeDocument/2006/relationships/hyperlink" Target="https://s3.amazonaws.com/comicgeeks/comics/covers/large-5312074.jpg" TargetMode="External" Id="Raf32923aafba4c47" /><ns0:Relationship Type="http://schemas.openxmlformats.org/officeDocument/2006/relationships/hyperlink" Target="https://leagueofcomicgeeks.com/comic/1738941/the-avengers-64?variant=4919817" TargetMode="External" Id="R0a80c34e575f4686" /><ns0:Relationship Type="http://schemas.openxmlformats.org/officeDocument/2006/relationships/hyperlink" Target="https://www.marvel.com/articles/comics/classic-homage-variant-covers-reimagine-memorable-comic-book-covers-marvel-comics-history" TargetMode="External" Id="Rd284a7c93d4b40f3" /><ns0:Relationship Type="http://schemas.openxmlformats.org/officeDocument/2006/relationships/hyperlink" Target="https://s3.amazonaws.com/comicgeeks/comics/covers/large-4919817.jpg" TargetMode="External" Id="Re3a995c10c314fe0" /><ns0:Relationship Type="http://schemas.openxmlformats.org/officeDocument/2006/relationships/hyperlink" Target="https://leagueofcomicgeeks.com/comic/5269896/the-invincible-iron-man-11?variant=1635512" TargetMode="External" Id="R88a11bd26ae04d97" /><ns0:Relationship Type="http://schemas.openxmlformats.org/officeDocument/2006/relationships/hyperlink" Target="https://leagueofcomicgeeks.com/profile/galko/lists/10573" TargetMode="External" Id="Rfd73175325e1430d" /><ns0:Relationship Type="http://schemas.openxmlformats.org/officeDocument/2006/relationships/hyperlink" Target="https://s3.amazonaws.com/comicgeeks/comics/covers/large-1635512.jpg" TargetMode="External" Id="Rdc9615fd35d54df1" /><ns0:Relationship Type="http://schemas.openxmlformats.org/officeDocument/2006/relationships/hyperlink" Target="https://leagueofcomicgeeks.com/comic/5032338/uncanny-avengers-2?variant=2006953" TargetMode="External" Id="Rcdb1f96903134888" /><ns0:Relationship Type="http://schemas.openxmlformats.org/officeDocument/2006/relationships/hyperlink" Target="https://leagueofcomicgeeks.com/profile/galko/lists/10573" TargetMode="External" Id="R1d4844780ca34b25" /><ns0:Relationship Type="http://schemas.openxmlformats.org/officeDocument/2006/relationships/hyperlink" Target="https://s3.amazonaws.com/comicgeeks/comics/covers/large-2006953.jpg" TargetMode="External" Id="R208520a48edd48c2" /><ns0:Relationship Type="http://schemas.openxmlformats.org/officeDocument/2006/relationships/table" Target="/xl/tables/table1.xml" Id="R3f20d53c341c435e" /><ns0:Relationship Id="rIdSourceS53" Type="http://schemas.openxmlformats.org/officeDocument/2006/relationships/hyperlink" Target="https://shop.coliseumofcomics.com/products/dungeon-crawler-carl-0-coliseum-of-comics-exclusive-variant" TargetMode="External" /><ns0:Relationship Id="rIdSourceT53" Type="http://schemas.openxmlformats.org/officeDocument/2006/relationships/hyperlink" Target="https://shop.coliseumofcomics.com/products/dungeon-crawler-carl-0-coliseum-of-comics-exclusive-foil-variant" TargetMode="External" /><ns0:Relationship Id="rIdSourceS54" Type="http://schemas.openxmlformats.org/officeDocument/2006/relationships/hyperlink" Target="https://comic-watch.com/news/marvel-celebrates-the-toy-story-30th-anniversary-with-variant-covers" TargetMode="External" /><ns0:Relationship Id="rIdSourceT54" Type="http://schemas.openxmlformats.org/officeDocument/2006/relationships/hyperlink" Target="https://www.marvel.com/articles/comics/marvel-comics-celebrates-toy-story-30th-anniversary-variant-covers" TargetMode="External" /><ns0:Relationship Id="rIdSourceS55" Type="http://schemas.openxmlformats.org/officeDocument/2006/relationships/hyperlink" Target="https://www.rat-man.org/prodotto/rat-man-collection-30/" TargetMode="External" /><ns0:Relationship Id="rIdSourceT55" Type="http://schemas.openxmlformats.org/officeDocument/2006/relationships/hyperlink" Target="https://comicvine.gamespot.com/profile/cbishop/lists/avengers-4-homages-27/60971/" TargetMode="External" /><ns0:Relationship Id="rIdSourceU55" Type="http://schemas.openxmlformats.org/officeDocument/2006/relationships/hyperlink" Target="https://www.rat-man.org/wp-content/uploads/2024/12/RMC030.jpg" TargetMode="External" /><ns0:Relationship Id="rIdSourceS56" Type="http://schemas.openxmlformats.org/officeDocument/2006/relationships/hyperlink" Target="https://www.comics.org/issue/31354/" TargetMode="External" /><ns0:Relationship Id="rIdSourceT56" Type="http://schemas.openxmlformats.org/officeDocument/2006/relationships/hyperlink" Target="https://comicvine.gamespot.com/profile/cbishop/lists/avengers-4-homages-27/60971/" TargetMode="External" /><ns0:Relationship Id="rIdSourceU56" Type="http://schemas.openxmlformats.org/officeDocument/2006/relationships/hyperlink" Target="https://thevirtuesofcaptainamerica.com/wp-content/uploads/2019/05/what-if-4-cover.jpg" TargetMode="External" /><ns0:Relationship Id="rIdSourceS57" Type="http://schemas.openxmlformats.org/officeDocument/2006/relationships/hyperlink" Target="https://my.comics.org/issue/512075/?display=grid&amp;issue_detail=2" TargetMode="External" /><ns0:Relationship Id="rIdSourceT57" Type="http://schemas.openxmlformats.org/officeDocument/2006/relationships/hyperlink" Target="https://www.comiccollectorlive.com/issue/comic-books/Avengers-1963/4-E-Wizard-ACE-Edition/c735a5cc-aafa-46b1-b539-3020517351b3" TargetMode="External" /><ns0:Relationship Id="rIdSourceU57" Type="http://schemas.openxmlformats.org/officeDocument/2006/relationships/hyperlink" Target="https://images.comiccollectorlive.com/covers/c73/c735a5cc-aafa-46b1-b539-3020517351b3.jpg" TargetMode="External" /></ns0: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https://leagueofcomicgeeks.com/profile/galko/lists/10573" TargetMode="External" Id="Re0449131b9b24f12" /><Relationship Type="http://schemas.openxmlformats.org/officeDocument/2006/relationships/hyperlink" Target="https://leagueofcomicgeeks.com/comic/5807106/the-avengers-4" TargetMode="External" Id="Rf9020fb0be094fb1" /><Relationship Type="http://schemas.openxmlformats.org/officeDocument/2006/relationships/hyperlink" Target="https://leagueofcomicgeeks.com/comic/5807106/the-avengers-4?variant=1054296" TargetMode="External" Id="R0290cb7bd4a24168" /><Relationship Type="http://schemas.openxmlformats.org/officeDocument/2006/relationships/hyperlink" Target="https://leagueofcomicgeeks.com/comic/5807106/the-avengers-4?variant=7455826" TargetMode="External" Id="Rfe6c1368c5324254" /><Relationship Type="http://schemas.openxmlformats.org/officeDocument/2006/relationships/hyperlink" Target="https://leagueofcomicgeeks.com/comic/5807106/the-avengers-4?variant=4832170" TargetMode="External" Id="R9126face1c944df5" /><Relationship Type="http://schemas.openxmlformats.org/officeDocument/2006/relationships/hyperlink" Target="https://leagueofcomicgeeks.com/comic/5807106/the-avengers-4?variant=4832170" TargetMode="External" Id="Rea2d67235c6a495a" /><Relationship Type="http://schemas.openxmlformats.org/officeDocument/2006/relationships/hyperlink" Target="https://leagueofcomicgeeks.com/comic/5807106/the-avengers-4?variant=4832170" TargetMode="External" Id="R409369f0728a4f23" /><Relationship Type="http://schemas.openxmlformats.org/officeDocument/2006/relationships/hyperlink" Target="https://leagueofcomicgeeks.com/comic/5807106/the-avengers-4?variant=4832170" TargetMode="External" Id="R9d378a2ee89c4d0f" /><Relationship Type="http://schemas.openxmlformats.org/officeDocument/2006/relationships/hyperlink" Target="https://leagueofcomicgeeks.com/comic/5807106/the-avengers-4?variant=4832170" TargetMode="External" Id="R820c02511eeb4c8c" /><Relationship Type="http://schemas.openxmlformats.org/officeDocument/2006/relationships/hyperlink" Target="https://leagueofcomicgeeks.com/comic/5807106/the-avengers-4?variant=4832170" TargetMode="External" Id="R6386a37a1feb4189" /><Relationship Type="http://schemas.openxmlformats.org/officeDocument/2006/relationships/hyperlink" Target="https://leagueofcomicgeeks.com/comic/5807106/the-avengers-4?variant=4832170" TargetMode="External" Id="R03a91fda08044592" /><Relationship Type="http://schemas.openxmlformats.org/officeDocument/2006/relationships/hyperlink" Target="https://leagueofcomicgeeks.com/comic/5807106/the-avengers-4?variant=4832170" TargetMode="External" Id="Rb468a189be7344e4" /><Relationship Type="http://schemas.openxmlformats.org/officeDocument/2006/relationships/hyperlink" Target="https://leagueofcomicgeeks.com/comic/5807106/the-avengers-4?variant=4832170" TargetMode="External" Id="R7d9f58f5938e41f6" /><Relationship Type="http://schemas.openxmlformats.org/officeDocument/2006/relationships/hyperlink" Target="https://leagueofcomicgeeks.com/comic/5807106/the-avengers-4?variant=4832170" TargetMode="External" Id="R2651dca94719490c" /><Relationship Type="http://schemas.openxmlformats.org/officeDocument/2006/relationships/hyperlink" Target="https://leagueofcomicgeeks.com/comic/5807106/the-avengers-4?variant=4832170" TargetMode="External" Id="R4c2f1607e7a24562" /><Relationship Type="http://schemas.openxmlformats.org/officeDocument/2006/relationships/hyperlink" Target="https://leagueofcomicgeeks.com/comic/5807106/the-avengers-4?variant=4832170" TargetMode="External" Id="Rec16070dec6a4c4c" /><Relationship Type="http://schemas.openxmlformats.org/officeDocument/2006/relationships/hyperlink" Target="https://leagueofcomicgeeks.com/comic/5807106/the-avengers-4?variant=4832170" TargetMode="External" Id="Rf704eae5797040b7" /><Relationship Type="http://schemas.openxmlformats.org/officeDocument/2006/relationships/hyperlink" Target="https://leagueofcomicgeeks.com/comic/5807106/the-avengers-4?variant=4832170" TargetMode="External" Id="R8202c24dd15845de" /><Relationship Type="http://schemas.openxmlformats.org/officeDocument/2006/relationships/hyperlink" Target="https://leagueofcomicgeeks.com/comic/5807106/the-avengers-4?variant=4832170" TargetMode="External" Id="R2c91e19a7bdc4f21" /><Relationship Type="http://schemas.openxmlformats.org/officeDocument/2006/relationships/hyperlink" Target="https://leagueofcomicgeeks.com/comic/5807106/the-avengers-4?variant=4832170" TargetMode="External" Id="R9d57c03fbc0a43de" /><Relationship Type="http://schemas.openxmlformats.org/officeDocument/2006/relationships/hyperlink" Target="https://leagueofcomicgeeks.com/comic/5807106/the-avengers-4?variant=4832170" TargetMode="External" Id="R5dcc235f875a4ca1" /><Relationship Type="http://schemas.openxmlformats.org/officeDocument/2006/relationships/hyperlink" Target="https://leagueofcomicgeeks.com/comic/5807106/the-avengers-4?variant=4832170" TargetMode="External" Id="Re5358ad6a7144c10" /><Relationship Type="http://schemas.openxmlformats.org/officeDocument/2006/relationships/hyperlink" Target="https://leagueofcomicgeeks.com/comic/5807106/the-avengers-4?variant=4832170" TargetMode="External" Id="R1085042afea4467c" /><Relationship Type="http://schemas.openxmlformats.org/officeDocument/2006/relationships/hyperlink" Target="https://leagueofcomicgeeks.com/comic/5807106/the-avengers-4?variant=4832170" TargetMode="External" Id="R0790f515702445fb" /><Relationship Type="http://schemas.openxmlformats.org/officeDocument/2006/relationships/hyperlink" Target="https://leagueofcomicgeeks.com/comic/5807106/the-avengers-4?variant=4832170" TargetMode="External" Id="R7aebb4d57d584c69" /><Relationship Type="http://schemas.openxmlformats.org/officeDocument/2006/relationships/hyperlink" Target="https://leagueofcomicgeeks.com/comic/5807106/the-avengers-4?variant=4832170" TargetMode="External" Id="R9b757f1e5ef741d0" /><Relationship Type="http://schemas.openxmlformats.org/officeDocument/2006/relationships/hyperlink" Target="https://leagueofcomicgeeks.com/comic/5807106/the-avengers-4?variant=4832170" TargetMode="External" Id="Rc35e2664fc964ca2" /><Relationship Type="http://schemas.openxmlformats.org/officeDocument/2006/relationships/hyperlink" Target="https://leagueofcomicgeeks.com/comic/5807106/the-avengers-4?variant=4832170" TargetMode="External" Id="Re18606977d294645" /><Relationship Type="http://schemas.openxmlformats.org/officeDocument/2006/relationships/hyperlink" Target="https://leagueofcomicgeeks.com/comic/5807106/the-avengers-4?variant=4832170" TargetMode="External" Id="Rfabbe1c4b99a4ecd" /><Relationship Type="http://schemas.openxmlformats.org/officeDocument/2006/relationships/hyperlink" Target="https://leagueofcomicgeeks.com/comic/5807106/the-avengers-4?variant=4832170" TargetMode="External" Id="R2676d0e0aa57481e" /><Relationship Type="http://schemas.openxmlformats.org/officeDocument/2006/relationships/hyperlink" Target="https://leagueofcomicgeeks.com/comic/5807106/the-avengers-4?variant=4832170" TargetMode="External" Id="R339b38758f3c4785" /><Relationship Type="http://schemas.openxmlformats.org/officeDocument/2006/relationships/hyperlink" Target="https://leagueofcomicgeeks.com/comic/5807106/the-avengers-4?variant=4832170" TargetMode="External" Id="R51ef42de08634e19" /><Relationship Type="http://schemas.openxmlformats.org/officeDocument/2006/relationships/hyperlink" Target="https://leagueofcomicgeeks.com/comic/5807106/the-avengers-4?variant=4832170" TargetMode="External" Id="R35ce50e793564ee8" /><Relationship Type="http://schemas.openxmlformats.org/officeDocument/2006/relationships/hyperlink" Target="https://leagueofcomicgeeks.com/comic/5807106/the-avengers-4?variant=4832170" TargetMode="External" Id="Rb77dcd0d0bec4987" /><Relationship Type="http://schemas.openxmlformats.org/officeDocument/2006/relationships/hyperlink" Target="https://leagueofcomicgeeks.com/comic/5807106/the-avengers-4?variant=4832170" TargetMode="External" Id="R8104690933ff4a49" /><Relationship Type="http://schemas.openxmlformats.org/officeDocument/2006/relationships/hyperlink" Target="https://leagueofcomicgeeks.com/comic/5807106/the-avengers-4?variant=4832170" TargetMode="External" Id="Rf896865c29994fc5" /><Relationship Type="http://schemas.openxmlformats.org/officeDocument/2006/relationships/hyperlink" Target="https://leagueofcomicgeeks.com/comic/5807106/the-avengers-4?variant=4832170" TargetMode="External" Id="Rb311c1acee2b4d70" /><Relationship Type="http://schemas.openxmlformats.org/officeDocument/2006/relationships/hyperlink" Target="https://leagueofcomicgeeks.com/comic/5807106/the-avengers-4?variant=4832170" TargetMode="External" Id="R74727a349a6e4bbd" /><Relationship Type="http://schemas.openxmlformats.org/officeDocument/2006/relationships/hyperlink" Target="https://leagueofcomicgeeks.com/comic/5807106/the-avengers-4?variant=4832170" TargetMode="External" Id="R816e660e3bf64f2c" /><Relationship Type="http://schemas.openxmlformats.org/officeDocument/2006/relationships/hyperlink" Target="https://leagueofcomicgeeks.com/comic/5807106/the-avengers-4?variant=4832170" TargetMode="External" Id="R13cf632dbf1c47db" /><Relationship Type="http://schemas.openxmlformats.org/officeDocument/2006/relationships/hyperlink" Target="https://leagueofcomicgeeks.com/comic/5807106/the-avengers-4?variant=4832170" TargetMode="External" Id="Ra22a080a83e64222" /><Relationship Type="http://schemas.openxmlformats.org/officeDocument/2006/relationships/hyperlink" Target="https://leagueofcomicgeeks.com/comic/5807106/the-avengers-4?variant=4832170" TargetMode="External" Id="R05e6cd1034374908" /><Relationship Type="http://schemas.openxmlformats.org/officeDocument/2006/relationships/hyperlink" Target="https://leagueofcomicgeeks.com/comic/5807106/the-avengers-4?variant=4832170" TargetMode="External" Id="Rd768801b82574316" /><Relationship Type="http://schemas.openxmlformats.org/officeDocument/2006/relationships/hyperlink" Target="https://leagueofcomicgeeks.com/comic/5807106/the-avengers-4?variant=4832170" TargetMode="External" Id="Rd3b7156a0e3c45d2" /><Relationship Type="http://schemas.openxmlformats.org/officeDocument/2006/relationships/hyperlink" Target="https://leagueofcomicgeeks.com/comic/5807106/the-avengers-4?variant=4832170" TargetMode="External" Id="R2699e54419bd4d96" /><Relationship Type="http://schemas.openxmlformats.org/officeDocument/2006/relationships/hyperlink" Target="https://leagueofcomicgeeks.com/comic/5807106/the-avengers-4?variant=4832170" TargetMode="External" Id="R7bc2316b84ab4688" /><Relationship Type="http://schemas.openxmlformats.org/officeDocument/2006/relationships/hyperlink" Target="https://leagueofcomicgeeks.com/comic/5807106/the-avengers-4?variant=4832170" TargetMode="External" Id="Raf78155cee4e4bb6" /><Relationship Type="http://schemas.openxmlformats.org/officeDocument/2006/relationships/hyperlink" Target="https://leagueofcomicgeeks.com/comic/5807106/the-avengers-4?variant=4832170" TargetMode="External" Id="R2e85f8951ee941a1" /><Relationship Type="http://schemas.openxmlformats.org/officeDocument/2006/relationships/hyperlink" Target="https://leagueofcomicgeeks.com/comic/5807106/the-avengers-4?variant=4832170" TargetMode="External" Id="R22f653e7c614438a" /><Relationship Type="http://schemas.openxmlformats.org/officeDocument/2006/relationships/hyperlink" Target="https://leagueofcomicgeeks.com/comic/5807106/the-avengers-4?variant=4832170" TargetMode="External" Id="R11d4e1e141c04371" /><Relationship Type="http://schemas.openxmlformats.org/officeDocument/2006/relationships/hyperlink" Target="https://leagueofcomicgeeks.com/comic/5807106/the-avengers-4?variant=4832170" TargetMode="External" Id="R43ae490e94b14f65" /><Relationship Type="http://schemas.openxmlformats.org/officeDocument/2006/relationships/hyperlink" Target="https://leagueofcomicgeeks.com/comic/5807106/the-avengers-4?variant=4832170" TargetMode="External" Id="Re37ffc77931c420f" /><Relationship Type="http://schemas.openxmlformats.org/officeDocument/2006/relationships/hyperlink" Target="https://leagueofcomicgeeks.com/comic/5807106/the-avengers-4?variant=4832170" TargetMode="External" Id="R744688cda86b442a" /><Relationship Type="http://schemas.openxmlformats.org/officeDocument/2006/relationships/hyperlink" Target="https://leagueofcomicgeeks.com/comic/5807106/the-avengers-4?variant=4832170" TargetMode="External" Id="R5e1709291d8e4e90" /><Relationship Type="http://schemas.openxmlformats.org/officeDocument/2006/relationships/hyperlink" Target="https://leagueofcomicgeeks.com/comic/5807106/the-avengers-4?variant=4832170" TargetMode="External" Id="Rc9b56a34018d4e9e" /><Relationship Type="http://schemas.openxmlformats.org/officeDocument/2006/relationships/hyperlink" Target="https://leagueofcomicgeeks.com/comic/5807106/the-avengers-4?variant=4832170" TargetMode="External" Id="R19b3553ec19548fe" /><Relationship Type="http://schemas.openxmlformats.org/officeDocument/2006/relationships/hyperlink" Target="https://leagueofcomicgeeks.com/comic/5807106/the-avengers-4?variant=4832170" TargetMode="External" Id="R64b7b38ec5464ccc" /><Relationship Type="http://schemas.openxmlformats.org/officeDocument/2006/relationships/hyperlink" Target="https://leagueofcomicgeeks.com/comic/5807106/the-avengers-4?variant=4832170" TargetMode="External" Id="R14836bbd998d4f34" /><Relationship Type="http://schemas.openxmlformats.org/officeDocument/2006/relationships/hyperlink" Target="https://leagueofcomicgeeks.com/comic/5807106/the-avengers-4?variant=4832170" TargetMode="External" Id="R59599f2a0a0b4f2f" /><Relationship Type="http://schemas.openxmlformats.org/officeDocument/2006/relationships/hyperlink" Target="https://leagueofcomicgeeks.com/comic/5807106/the-avengers-4?variant=4832170" TargetMode="External" Id="R60d4a2e907114fc0" /><Relationship Type="http://schemas.openxmlformats.org/officeDocument/2006/relationships/hyperlink" Target="https://leagueofcomicgeeks.com/comic/5807106/the-avengers-4?variant=4832170" TargetMode="External" Id="R523fbbdb2eec4bf8" /><Relationship Type="http://schemas.openxmlformats.org/officeDocument/2006/relationships/hyperlink" Target="https://leagueofcomicgeeks.com/comic/5807106/the-avengers-4?variant=4832170" TargetMode="External" Id="Rbf18b3ba7b054eaf" /><Relationship Type="http://schemas.openxmlformats.org/officeDocument/2006/relationships/hyperlink" Target="https://leagueofcomicgeeks.com/comic/5807106/the-avengers-4?variant=4832170" TargetMode="External" Id="Rbbeb84fc1aab4c88" /><Relationship Type="http://schemas.openxmlformats.org/officeDocument/2006/relationships/hyperlink" Target="https://leagueofcomicgeeks.com/comic/5807106/the-avengers-4?variant=4832170" TargetMode="External" Id="R925d014c94134f12" /><Relationship Type="http://schemas.openxmlformats.org/officeDocument/2006/relationships/hyperlink" Target="https://leagueofcomicgeeks.com/comic/5807106/the-avengers-4?variant=4832170" TargetMode="External" Id="R9e53aead289e40a4" /><Relationship Type="http://schemas.openxmlformats.org/officeDocument/2006/relationships/hyperlink" Target="https://leagueofcomicgeeks.com/comic/5807106/the-avengers-4?variant=4832170" TargetMode="External" Id="Re53869eacbbb42f4" /><Relationship Type="http://schemas.openxmlformats.org/officeDocument/2006/relationships/hyperlink" Target="https://leagueofcomicgeeks.com/comic/5807106/the-avengers-4?variant=4832170" TargetMode="External" Id="Re1b862c5b0204b54" /><Relationship Type="http://schemas.openxmlformats.org/officeDocument/2006/relationships/hyperlink" Target="https://leagueofcomicgeeks.com/comic/5807106/the-avengers-4?variant=4832170" TargetMode="External" Id="R2c65c542547240d7" /><Relationship Type="http://schemas.openxmlformats.org/officeDocument/2006/relationships/hyperlink" Target="https://leagueofcomicgeeks.com/comic/5807106/the-avengers-4?variant=4832170" TargetMode="External" Id="R0930d76562e74088" 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1" workbookViewId="0">
      <pane xSplit="2" ySplit="1" topLeftCell="C2" activePane="bottomRight" state="frozen"/>
    </sheetView>
  </sheetViews>
  <sheetFormatPr defaultColWidth="8.6796875" defaultRowHeight="15"/>
  <cols>
    <col min="1" max="1" width="14" hidden="0" customWidth="1"/>
    <col min="2" max="2" width="28" hidden="0" customWidth="1"/>
    <col min="3" max="3" width="16" hidden="0" customWidth="1"/>
    <col min="4" max="4" width="7" hidden="0" customWidth="1"/>
    <col min="5" max="5" width="20" hidden="0" customWidth="1"/>
    <col min="6" max="6" width="26" hidden="0" customWidth="1"/>
    <col min="7" max="7" width="24" hidden="0" customWidth="1"/>
    <col min="8" max="8" width="18" hidden="0" customWidth="1"/>
    <col min="9" max="9" width="22" hidden="0" customWidth="1"/>
    <col min="10" max="10" width="18" hidden="0" customWidth="1"/>
    <col min="11" max="11" width="16" hidden="0" customWidth="1"/>
    <col min="12" max="12" width="12" hidden="0" customWidth="1"/>
    <col min="13" max="13" width="20" hidden="0" customWidth="1"/>
    <col min="14" max="14" width="13" hidden="0" customWidth="1"/>
    <col min="15" max="15" width="14" hidden="0" customWidth="1"/>
    <col min="16" max="17" width="50" hidden="0" customWidth="1"/>
    <col min="18" max="18" width="13" hidden="0" customWidth="1"/>
    <col min="19" max="21" width="40" hidden="0" customWidth="1"/>
    <col min="22" max="22" width="14" hidden="0" customWidth="1"/>
    <col min="23" max="23" width="11" hidden="0" customWidth="1"/>
    <col min="24" max="24" width="20" hidden="0" customWidth="1"/>
  </cols>
  <sheetData>
    <row r="1" ht="30" hidden="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ht="60" hidden="0" customHeight="1">
      <c r="A2" s="15" t="str">
        <v>CL-A4-0001</v>
      </c>
      <c r="B2" s="15" t="str">
        <v>The Incredible Hulk</v>
      </c>
      <c r="C2" s="15" t="str">
        <v>#283</v>
      </c>
      <c r="D2" s="13" t="n">
        <v>1983</v>
      </c>
      <c r="E2" s="15" t="str">
        <v>Marvel Comics</v>
      </c>
      <c r="F2" s="15" t="str">
        <v>Ed Hannigan; Al Milgrom</v>
      </c>
      <c r="G2" s="15" t="str">
        <v>Standard cover (direct + newsstand editions)</v>
      </c>
      <c r="H2" s="15" t="str">
        <v>Direct homage</v>
      </c>
      <c r="I2" s="15" t="str">
        <v>Hulk; Iron Man; Thor; Captain America (Steve Rogers); Wasp; She-Hulk; Scarlet Witch; Vision; Hawkeye; Captain Marvel (Monica Rambeau)</v>
      </c>
      <c r="J2" s="15" t="str">
        <v>No retailer exclusivity documented</v>
      </c>
      <c r="K2" s="15" t="str">
        <v>No convention exclusivity documented</v>
      </c>
      <c r="L2" s="15" t="str">
        <v>Not documented</v>
      </c>
      <c r="M2" s="15" t="str">
        <v>Standard cover</v>
      </c>
      <c r="N2" s="15" t="str">
        <v>US / English</v>
      </c>
      <c r="O2" s="11" t="n">
        <v>30355</v>
      </c>
      <c r="P2" s="15" t="str">
        <v>Reinterprets the forward-running team composition of Jack Kirby’s Avengers #4 (1964). Exact artwork inspected.</v>
      </c>
      <c r="Q2" s="15" t="str">
        <v>Exact artwork visually reviewed.  Exact full cover, but native source below preferred900x1400; no artificial upscaling.</v>
      </c>
      <c r="R2" s="15" t="str">
        <v>Verified</v>
      </c>
      <c r="S2" s="16" t="str">
        <v>https://leagueofcomicgeeks.com/comic/3541116/the-incredible-hulk-283</v>
      </c>
      <c r="T2" s="16" t="str">
        <v>https://leagueofcomicgeeks.com/profile/galko/lists/10573</v>
      </c>
      <c r="U2" s="16" t="str">
        <v>https://s3.amazonaws.com/comicgeeks/comics/covers/large-3541116.jpg</v>
      </c>
      <c r="V2" s="15" t="str">
        <v>Not independently verified</v>
      </c>
      <c r="W2" s="15" t="str">
        <v>Published</v>
      </c>
      <c r="X2" s="15" t="str">
        <v>Reviewed 2026-10-20</v>
      </c>
    </row>
    <row r="3" ht="36" hidden="0" customHeight="1">
      <c r="A3" s="15" t="str">
        <v>CL-A4-0002</v>
      </c>
      <c r="B3" s="15" t="str">
        <v>Captain America</v>
      </c>
      <c r="C3" s="15" t="str">
        <v>#337</v>
      </c>
      <c r="D3" s="13" t="n">
        <v>1987</v>
      </c>
      <c r="E3" s="15" t="str">
        <v>Marvel Comics</v>
      </c>
      <c r="F3" s="15" t="str">
        <v>Tom Morgan</v>
      </c>
      <c r="G3" s="15" t="str">
        <v>Standard cover (direct + newsstand editions)</v>
      </c>
      <c r="H3" s="15" t="str">
        <v>Direct homage</v>
      </c>
      <c r="I3" s="15" t="str">
        <v>Captain America (Steve Rogers); Falcon (Sam Wilson); Nomad (Jack Monroe); D-Man</v>
      </c>
      <c r="J3" s="15" t="str">
        <v>No retailer exclusivity documented</v>
      </c>
      <c r="K3" s="15" t="str">
        <v>No convention exclusivity documented</v>
      </c>
      <c r="L3" s="15" t="str">
        <v>Not documented</v>
      </c>
      <c r="M3" s="15" t="str">
        <v>Standard cover</v>
      </c>
      <c r="N3" s="15" t="str">
        <v>US / English</v>
      </c>
      <c r="O3" s="11" t="n">
        <v>32028</v>
      </c>
      <c r="P3" s="15" t="str">
        <v>Reinterprets the forward-running team composition of Jack Kirby’s Avengers #4 (1964). Exact artwork inspected.</v>
      </c>
      <c r="Q3" s="15" t="str">
        <v>Exact artwork visually reviewed.  Exact full cover, but native source below preferred900x1400; no artificial upscaling.</v>
      </c>
      <c r="R3" s="15" t="str">
        <v>Verified</v>
      </c>
      <c r="S3" s="16" t="str">
        <v>https://leagueofcomicgeeks.com/comic/1133533/captain-america-337</v>
      </c>
      <c r="T3" s="16" t="str">
        <v>https://leagueofcomicgeeks.com/profile/galko/lists/10573</v>
      </c>
      <c r="U3" s="16" t="str">
        <v>https://s3.amazonaws.com/comicgeeks/comics/covers/large-1133533.jpg</v>
      </c>
      <c r="V3" s="15" t="str">
        <v>Not independently verified</v>
      </c>
      <c r="W3" s="15" t="str">
        <v>Published</v>
      </c>
      <c r="X3" s="15" t="str">
        <v>Reviewed 2026-10-20</v>
      </c>
    </row>
    <row r="4" ht="36" hidden="0" customHeight="1">
      <c r="A4" s="15" t="str">
        <v>CL-A4-0003</v>
      </c>
      <c r="B4" s="15" t="str">
        <v>The Marvel Saga</v>
      </c>
      <c r="C4" s="15" t="str">
        <v>#19</v>
      </c>
      <c r="D4" s="13" t="n">
        <v>1987</v>
      </c>
      <c r="E4" s="15" t="str">
        <v>Marvel Comics</v>
      </c>
      <c r="F4" s="15" t="str">
        <v>Keith Pollard; John Beatty</v>
      </c>
      <c r="G4" s="15" t="str">
        <v>Standard cover</v>
      </c>
      <c r="H4" s="15" t="str">
        <v>Direct homage</v>
      </c>
      <c r="I4" s="15" t="str">
        <v>Hawkeye; Captain America (Steve Rogers); Scarlet Witch; Quicksilver</v>
      </c>
      <c r="J4" s="15" t="str">
        <v>No retailer exclusivity documented</v>
      </c>
      <c r="K4" s="15" t="str">
        <v>No convention exclusivity documented</v>
      </c>
      <c r="L4" s="15" t="str">
        <v>Not documented</v>
      </c>
      <c r="M4" s="15" t="str">
        <v>Standard cover</v>
      </c>
      <c r="N4" s="15" t="str">
        <v>US / English</v>
      </c>
      <c r="O4" s="11" t="n">
        <v>31846</v>
      </c>
      <c r="P4" s="15" t="str">
        <v>Reinterprets the forward-running team composition of Jack Kirby’s Avengers #4 (1964). Exact artwork inspected.</v>
      </c>
      <c r="Q4" s="15" t="str">
        <v>Exact artwork visually reviewed.  Exact full cover, but native source below preferred900x1400; no artificial upscaling.</v>
      </c>
      <c r="R4" s="15" t="str">
        <v>Verified</v>
      </c>
      <c r="S4" s="16" t="str">
        <v>https://leagueofcomicgeeks.com/comic/8857888/the-marvel-saga-19</v>
      </c>
      <c r="T4" s="16" t="str">
        <v>https://leagueofcomicgeeks.com/profile/galko/lists/10573</v>
      </c>
      <c r="U4" s="16" t="str">
        <v>https://s3.amazonaws.com/comicgeeks/comics/covers/large-8857888.jpg</v>
      </c>
      <c r="V4" s="15" t="str">
        <v>Not independently verified</v>
      </c>
      <c r="W4" s="15" t="str">
        <v>Published</v>
      </c>
      <c r="X4" s="15" t="str">
        <v>Reviewed 2026-10-20</v>
      </c>
    </row>
    <row r="5" ht="48" hidden="0" customHeight="1">
      <c r="A5" s="15" t="str">
        <v>CL-A4-0004</v>
      </c>
      <c r="B5" s="15" t="str">
        <v>What If...?</v>
      </c>
      <c r="C5" s="15" t="str">
        <v>#29</v>
      </c>
      <c r="D5" s="13" t="n">
        <v>1991</v>
      </c>
      <c r="E5" s="15" t="str">
        <v>Marvel Comics</v>
      </c>
      <c r="F5" s="15" t="str">
        <v>Ron Wilson; Ralph Cabrera</v>
      </c>
      <c r="G5" s="15" t="str">
        <v>Standard cover (direct + newsstand editions)</v>
      </c>
      <c r="H5" s="15" t="str">
        <v>Direct homage</v>
      </c>
      <c r="I5" s="15" t="str">
        <v>Captain America (Steve Rogers); Namor; Iron Man (Frank Castle); Hulk (Logan); Giant-Man (Sam Wilson)</v>
      </c>
      <c r="J5" s="15" t="str">
        <v>No retailer exclusivity documented</v>
      </c>
      <c r="K5" s="15" t="str">
        <v>No convention exclusivity documented</v>
      </c>
      <c r="L5" s="15" t="str">
        <v>Not documented</v>
      </c>
      <c r="M5" s="15" t="str">
        <v>Standard cover</v>
      </c>
      <c r="N5" s="15" t="str">
        <v>US / English</v>
      </c>
      <c r="O5" s="11" t="n">
        <v>33435</v>
      </c>
      <c r="P5" s="15" t="str">
        <v>Reinterprets the forward-running team composition of Jack Kirby’s Avengers #4 (1964). Exact artwork inspected.</v>
      </c>
      <c r="Q5" s="15" t="str">
        <v>GCD marks Ron Wilson pencils and Ralph Cabrera inks with question marks; retain tentative attribution pending primary indicia confirmation. Partial Exact full cover, but native source below preferred900x1400; no artificial upscaling.</v>
      </c>
      <c r="R5" s="15" t="str">
        <v>Partial</v>
      </c>
      <c r="S5" s="16" t="str">
        <v>https://leagueofcomicgeeks.com/comic/9289952/what-if-29</v>
      </c>
      <c r="T5" s="16" t="str">
        <v>https://leagueofcomicgeeks.com/profile/galko/lists/10573</v>
      </c>
      <c r="U5" s="16" t="str">
        <v>https://s3.amazonaws.com/comicgeeks/comics/covers/large-9289952.jpg</v>
      </c>
      <c r="V5" s="15" t="str">
        <v>Not independently verified</v>
      </c>
      <c r="W5" s="15" t="str">
        <v>Published</v>
      </c>
      <c r="X5" s="15" t="str">
        <v>Reviewed 2026-10-20</v>
      </c>
    </row>
    <row r="6" ht="36" hidden="0" customHeight="1">
      <c r="A6" s="15" t="str">
        <v>CL-A4-0005</v>
      </c>
      <c r="B6" s="15" t="str">
        <v>Jughead</v>
      </c>
      <c r="C6" s="15" t="str">
        <v>#32</v>
      </c>
      <c r="D6" s="13" t="n">
        <v>1992</v>
      </c>
      <c r="E6" s="15" t="str">
        <v>Archie Comics</v>
      </c>
      <c r="F6" s="15" t="str">
        <v>Rex Lindsey</v>
      </c>
      <c r="G6" s="15" t="str">
        <v>Standard cover</v>
      </c>
      <c r="H6" s="15" t="str">
        <v>Direct homage</v>
      </c>
      <c r="I6" s="15" t="str">
        <v>Jughead Jones; Sassy Thrasher; Anita; Jeffrey; Spike; Sara Bellum</v>
      </c>
      <c r="J6" s="15" t="str">
        <v>No retailer exclusivity documented</v>
      </c>
      <c r="K6" s="15" t="str">
        <v>No convention exclusivity documented</v>
      </c>
      <c r="L6" s="15" t="str">
        <v>Not documented</v>
      </c>
      <c r="M6" s="15" t="str">
        <v>Standard cover</v>
      </c>
      <c r="N6" s="15" t="str">
        <v>US / English</v>
      </c>
      <c r="O6" s="11" t="n">
        <v>33617</v>
      </c>
      <c r="P6" s="15" t="str">
        <v>Reinterprets the forward-running team composition of Jack Kirby’s Avengers #4 (1964). Exact artwork inspected.</v>
      </c>
      <c r="Q6" s="15" t="str">
        <v>Exact artwork visually reviewed.  Exact full cover, but native source below preferred900x1400; no artificial upscaling.</v>
      </c>
      <c r="R6" s="15" t="str">
        <v>Verified</v>
      </c>
      <c r="S6" s="16" t="str">
        <v>https://leagueofcomicgeeks.com/comic/2739328/jughead-32</v>
      </c>
      <c r="T6" s="16" t="str">
        <v>https://leagueofcomicgeeks.com/profile/galko/lists/10573</v>
      </c>
      <c r="U6" s="16" t="str">
        <v>https://s3.amazonaws.com/comicgeeks/comics/covers/large-2739328.jpg</v>
      </c>
      <c r="V6" s="15" t="str">
        <v>Not independently verified</v>
      </c>
      <c r="W6" s="15" t="str">
        <v>Published</v>
      </c>
      <c r="X6" s="15" t="str">
        <v>Reviewed 2026-10-20</v>
      </c>
    </row>
    <row r="7" ht="48" hidden="0" customHeight="1">
      <c r="A7" s="15" t="str">
        <v>CL-A4-0006</v>
      </c>
      <c r="B7" s="15" t="str">
        <v>Lethargic Comics Weakly</v>
      </c>
      <c r="C7" s="15" t="str">
        <v>#8</v>
      </c>
      <c r="D7" s="13" t="n">
        <v>1992</v>
      </c>
      <c r="E7" s="15" t="str">
        <v>Alpha Productions</v>
      </c>
      <c r="F7" s="15" t="str">
        <v>Greg Hyland</v>
      </c>
      <c r="G7" s="15" t="str">
        <v>Standard cover</v>
      </c>
      <c r="H7" s="15" t="str">
        <v>Parody homage</v>
      </c>
      <c r="I7" s="15" t="str">
        <v>Lethargic Lad</v>
      </c>
      <c r="J7" s="15" t="str">
        <v>No retailer exclusivity documented</v>
      </c>
      <c r="K7" s="15" t="str">
        <v>No convention exclusivity documented</v>
      </c>
      <c r="L7" s="15" t="str">
        <v>Not documented</v>
      </c>
      <c r="M7" s="15" t="str">
        <v>Standard cover</v>
      </c>
      <c r="N7" s="15" t="str">
        <v>US / English</v>
      </c>
      <c r="O7" s="11" t="n">
        <v>33635</v>
      </c>
      <c r="P7" s="15" t="str">
        <v>Reinterprets the forward-running team composition of Jack Kirby’s Avengers #4 (1964). Exact artwork inspected.</v>
      </c>
      <c r="Q7" s="15" t="str">
        <v>Exact artwork visually reviewed. Minor depicted character identifications remain for follow-up. Exact full cover, but native source below preferred900x1400; no artificial upscaling. Some depicted identities remain unresolved.</v>
      </c>
      <c r="R7" s="15" t="str">
        <v>Verified</v>
      </c>
      <c r="S7" s="16" t="str">
        <v>https://leagueofcomicgeeks.com/comic/9146909/lethargic-comics-weakly-8</v>
      </c>
      <c r="T7" s="16" t="str">
        <v>https://leagueofcomicgeeks.com/profile/galko/lists/10573</v>
      </c>
      <c r="U7" s="16" t="str">
        <v>https://s3.amazonaws.com/comicgeeks/comics/covers/large-9146909.jpg</v>
      </c>
      <c r="V7" s="15" t="str">
        <v>Not independently verified</v>
      </c>
      <c r="W7" s="15" t="str">
        <v>Published</v>
      </c>
      <c r="X7" s="15" t="str">
        <v>Reviewed 2026-10-20</v>
      </c>
    </row>
    <row r="8" ht="36" hidden="0" customHeight="1">
      <c r="A8" s="15" t="str">
        <v>CL-A4-0007</v>
      </c>
      <c r="B8" s="15" t="str">
        <v>What If...?</v>
      </c>
      <c r="C8" s="15" t="str">
        <v>#67</v>
      </c>
      <c r="D8" s="13" t="n">
        <v>1994</v>
      </c>
      <c r="E8" s="15" t="str">
        <v>Marvel Comics</v>
      </c>
      <c r="F8" s="15" t="str">
        <v>Dario Carrasco Jr.</v>
      </c>
      <c r="G8" s="15" t="str">
        <v>Standard cover (direct + newsstand editions)</v>
      </c>
      <c r="H8" s="15" t="str">
        <v>Direct homage</v>
      </c>
      <c r="I8" s="15" t="str">
        <v>Captain America (Steve Rogers); Doctor Doom; Red Skull</v>
      </c>
      <c r="J8" s="15" t="str">
        <v>No retailer exclusivity documented</v>
      </c>
      <c r="K8" s="15" t="str">
        <v>No convention exclusivity documented</v>
      </c>
      <c r="L8" s="15" t="str">
        <v>Not documented</v>
      </c>
      <c r="M8" s="15" t="str">
        <v>Standard cover</v>
      </c>
      <c r="N8" s="15" t="str">
        <v>US / English</v>
      </c>
      <c r="O8" s="11" t="n">
        <v>34597</v>
      </c>
      <c r="P8" s="15" t="str">
        <v>Reinterprets the forward-running team composition of Jack Kirby’s Avengers #4 (1964). Exact artwork inspected.</v>
      </c>
      <c r="Q8" s="15" t="str">
        <v>Exact artwork visually reviewed.  Exact full cover, but native source below preferred900x1400; no artificial upscaling.</v>
      </c>
      <c r="R8" s="15" t="str">
        <v>Verified</v>
      </c>
      <c r="S8" s="16" t="str">
        <v>https://leagueofcomicgeeks.com/comic/4700708/what-if-67</v>
      </c>
      <c r="T8" s="16" t="str">
        <v>https://leagueofcomicgeeks.com/profile/galko/lists/10573</v>
      </c>
      <c r="U8" s="16" t="str">
        <v>https://s3.amazonaws.com/comicgeeks/comics/covers/large-4700708.jpg</v>
      </c>
      <c r="V8" s="15" t="str">
        <v>Not independently verified</v>
      </c>
      <c r="W8" s="15" t="str">
        <v>Published</v>
      </c>
      <c r="X8" s="15" t="str">
        <v>Reviewed 2026-10-20</v>
      </c>
    </row>
    <row r="9" ht="48" hidden="0" customHeight="1">
      <c r="A9" s="15" t="str">
        <v>CL-A4-0008</v>
      </c>
      <c r="B9" s="15" t="str">
        <v>X-O Manowar</v>
      </c>
      <c r="C9" s="15" t="str">
        <v>#10</v>
      </c>
      <c r="D9" s="13" t="n">
        <v>1997</v>
      </c>
      <c r="E9" s="15" t="str">
        <v>Acclaim</v>
      </c>
      <c r="F9" s="15" t="str">
        <v>Scot Eaton</v>
      </c>
      <c r="G9" s="15" t="str">
        <v>Standard cover</v>
      </c>
      <c r="H9" s="15" t="str">
        <v>Direct homage</v>
      </c>
      <c r="I9" s="15" t="str">
        <v>X-O Manowar (Donovan Wylie)</v>
      </c>
      <c r="J9" s="15" t="str">
        <v>No retailer exclusivity documented</v>
      </c>
      <c r="K9" s="15" t="str">
        <v>No convention exclusivity documented</v>
      </c>
      <c r="L9" s="15" t="str">
        <v>Not documented</v>
      </c>
      <c r="M9" s="15" t="str">
        <v>Standard cover</v>
      </c>
      <c r="N9" s="15" t="str">
        <v>US / English</v>
      </c>
      <c r="O9" s="11" t="n">
        <v>35634</v>
      </c>
      <c r="P9" s="15" t="str">
        <v>Reinterprets the forward-running team composition of Jack Kirby’s Avengers #4 (1964). Exact artwork inspected.</v>
      </c>
      <c r="Q9" s="15" t="str">
        <v>Exact artwork visually reviewed. Minor depicted character identifications remain for follow-up. Exact full cover, but native source below preferred900x1400; no artificial upscaling. Some depicted identities remain unresolved.</v>
      </c>
      <c r="R9" s="15" t="str">
        <v>Verified</v>
      </c>
      <c r="S9" s="16" t="str">
        <v>https://leagueofcomicgeeks.com/comic/1434744/x-o-manowar-10</v>
      </c>
      <c r="T9" s="16" t="str">
        <v>https://leagueofcomicgeeks.com/profile/galko/lists/10573</v>
      </c>
      <c r="U9" s="16" t="str">
        <v>https://s3.amazonaws.com/comicgeeks/comics/covers/large-1434744.jpg</v>
      </c>
      <c r="V9" s="15" t="str">
        <v>Not independently verified</v>
      </c>
      <c r="W9" s="15" t="str">
        <v>Published</v>
      </c>
      <c r="X9" s="15" t="str">
        <v>Reviewed 2026-10-20</v>
      </c>
    </row>
    <row r="10" ht="48" hidden="0" customHeight="1">
      <c r="A10" s="15" t="str">
        <v>CL-A4-0009</v>
      </c>
      <c r="B10" s="15" t="str">
        <v>Sharky</v>
      </c>
      <c r="C10" s="15" t="str">
        <v>#4</v>
      </c>
      <c r="D10" s="13" t="n">
        <v>1998</v>
      </c>
      <c r="E10" s="15" t="str">
        <v>Image Comics</v>
      </c>
      <c r="F10" s="15" t="str">
        <v>Alex Horley</v>
      </c>
      <c r="G10" s="15" t="str">
        <v>Standard cover</v>
      </c>
      <c r="H10" s="15" t="str">
        <v>Direct homage</v>
      </c>
      <c r="I10" s="15" t="str">
        <v>Sharky</v>
      </c>
      <c r="J10" s="15" t="str">
        <v>No retailer exclusivity documented</v>
      </c>
      <c r="K10" s="15" t="str">
        <v>No convention exclusivity documented</v>
      </c>
      <c r="L10" s="15" t="str">
        <v>Not documented</v>
      </c>
      <c r="M10" s="15" t="str">
        <v>Standard cover</v>
      </c>
      <c r="N10" s="15" t="str">
        <v>US / English</v>
      </c>
      <c r="O10" s="11" t="n">
        <v>35977</v>
      </c>
      <c r="P10" s="15" t="str">
        <v>Reinterprets the forward-running team composition of Jack Kirby’s Avengers #4 (1964). Exact artwork inspected.</v>
      </c>
      <c r="Q10" s="15" t="str">
        <v>Exact artwork visually reviewed. Minor depicted character identifications remain for follow-up. Exact full cover, but native source below preferred900x1400; no artificial upscaling. Some depicted identities remain unresolved.</v>
      </c>
      <c r="R10" s="15" t="str">
        <v>Verified</v>
      </c>
      <c r="S10" s="16" t="str">
        <v>https://leagueofcomicgeeks.com/comic/7367761/sharky-4</v>
      </c>
      <c r="T10" s="16" t="str">
        <v>https://leagueofcomicgeeks.com/profile/galko/lists/10573</v>
      </c>
      <c r="U10" s="16" t="str">
        <v>https://s3.amazonaws.com/comicgeeks/comics/covers/large-7367761.jpg</v>
      </c>
      <c r="V10" s="15" t="str">
        <v>Not independently verified</v>
      </c>
      <c r="W10" s="15" t="str">
        <v>Published</v>
      </c>
      <c r="X10" s="15" t="str">
        <v>Reviewed 2026-10-20</v>
      </c>
    </row>
    <row r="11" ht="48" hidden="0" customHeight="1">
      <c r="A11" s="15" t="str">
        <v>CL-A4-0010</v>
      </c>
      <c r="B11" s="15" t="str">
        <v>Tom Strong's Terrific Tales</v>
      </c>
      <c r="C11" s="15" t="str">
        <v>#12</v>
      </c>
      <c r="D11" s="13" t="n">
        <v>2004</v>
      </c>
      <c r="E11" s="15" t="str">
        <v>DC Comics</v>
      </c>
      <c r="F11" s="15" t="str">
        <v>Arthur Adams</v>
      </c>
      <c r="G11" s="15" t="str">
        <v>Standard cover</v>
      </c>
      <c r="H11" s="15" t="str">
        <v>Direct homage</v>
      </c>
      <c r="I11" s="15" t="str">
        <v>Tom Strong; Tom Strange; Tesla Strong; Solomon; Dhalua Strong</v>
      </c>
      <c r="J11" s="15" t="str">
        <v>No retailer exclusivity documented</v>
      </c>
      <c r="K11" s="15" t="str">
        <v>No convention exclusivity documented</v>
      </c>
      <c r="L11" s="15" t="str">
        <v>Not documented</v>
      </c>
      <c r="M11" s="15" t="str">
        <v>Standard cover</v>
      </c>
      <c r="N11" s="15" t="str">
        <v>US / English</v>
      </c>
      <c r="O11" s="11" t="n">
        <v>38315</v>
      </c>
      <c r="P11" s="15" t="str">
        <v>Reinterprets the forward-running team composition of Jack Kirby’s Avengers #4 (1964). Exact artwork inspected.</v>
      </c>
      <c r="Q11" s="15" t="str">
        <v>Exact artwork visually reviewed. Minor depicted character identifications remain for follow-up. Exact full cover, but native source below preferred900x1400; no artificial upscaling. Some depicted identities remain unresolved.</v>
      </c>
      <c r="R11" s="15" t="str">
        <v>Verified</v>
      </c>
      <c r="S11" s="16" t="str">
        <v>https://leagueofcomicgeeks.com/comic/9511939/tom-strongs-terrific-tales-12</v>
      </c>
      <c r="T11" s="16" t="str">
        <v>https://leagueofcomicgeeks.com/profile/galko/lists/10573</v>
      </c>
      <c r="U11" s="16" t="str">
        <v>https://s3.amazonaws.com/comicgeeks/comics/covers/large-9511939.jpg</v>
      </c>
      <c r="V11" s="15" t="str">
        <v>Not independently verified</v>
      </c>
      <c r="W11" s="15" t="str">
        <v>Published</v>
      </c>
      <c r="X11" s="15" t="str">
        <v>Reviewed 2026-10-20</v>
      </c>
    </row>
    <row r="12" ht="36" hidden="0" customHeight="1">
      <c r="A12" s="15" t="str">
        <v>CL-A4-0011</v>
      </c>
      <c r="B12" s="15" t="str">
        <v>Marvel Zombies</v>
      </c>
      <c r="C12" s="15" t="str">
        <v>#2</v>
      </c>
      <c r="D12" s="13" t="n">
        <v>2006</v>
      </c>
      <c r="E12" s="15" t="str">
        <v>Marvel Comics</v>
      </c>
      <c r="F12" s="15" t="str">
        <v>Arthur Suydam</v>
      </c>
      <c r="G12" s="15" t="str">
        <v>Standard cover</v>
      </c>
      <c r="H12" s="15" t="str">
        <v>Direct homage</v>
      </c>
      <c r="I12" s="15" t="str">
        <v>Captain America (Steve Rogers); Iron Man; Thor; Giant-Man; Wasp</v>
      </c>
      <c r="J12" s="15" t="str">
        <v>No retailer exclusivity documented</v>
      </c>
      <c r="K12" s="15" t="str">
        <v>No convention exclusivity documented</v>
      </c>
      <c r="L12" s="15" t="str">
        <v>Not documented</v>
      </c>
      <c r="M12" s="15" t="str">
        <v>Standard cover</v>
      </c>
      <c r="N12" s="15" t="str">
        <v>US / English</v>
      </c>
      <c r="O12" s="11" t="n">
        <v>38721</v>
      </c>
      <c r="P12" s="15" t="str">
        <v>Reinterprets the forward-running team composition of Jack Kirby’s Avengers #4 (1964). Exact artwork inspected.</v>
      </c>
      <c r="Q12" s="15" t="str">
        <v>Exact artwork visually reviewed.  Exact full cover, but native source below preferred900x1400; no artificial upscaling.</v>
      </c>
      <c r="R12" s="15" t="str">
        <v>Verified</v>
      </c>
      <c r="S12" s="16" t="str">
        <v>https://leagueofcomicgeeks.com/comic/6541217/marvel-zombies-2</v>
      </c>
      <c r="T12" s="16" t="str">
        <v>https://leagueofcomicgeeks.com/profile/galko/lists/10573</v>
      </c>
      <c r="U12" s="16" t="str">
        <v>https://s3.amazonaws.com/comicgeeks/comics/covers/large-6541217.jpg</v>
      </c>
      <c r="V12" s="15" t="str">
        <v>Not independently verified</v>
      </c>
      <c r="W12" s="15" t="str">
        <v>Published</v>
      </c>
      <c r="X12" s="15" t="str">
        <v>Reviewed 2026-10-20</v>
      </c>
    </row>
    <row r="13" ht="24" hidden="0" customHeight="1">
      <c r="A13" s="15" t="str">
        <v>CL-A4-0012</v>
      </c>
      <c r="B13" s="15" t="str">
        <v>World War Hulk: Gamma Corps</v>
      </c>
      <c r="C13" s="15" t="str">
        <v>#1</v>
      </c>
      <c r="D13" s="13" t="n">
        <v>2007</v>
      </c>
      <c r="E13" s="15" t="str">
        <v>Marvel Comics</v>
      </c>
      <c r="F13" s="15" t="str">
        <v>Stéphane Roux</v>
      </c>
      <c r="G13" s="15" t="str">
        <v>Standard cover</v>
      </c>
      <c r="H13" s="15" t="str">
        <v>Direct homage</v>
      </c>
      <c r="I13" s="15" t="str">
        <v>Grey; Mister Gideon; Mess; Prodigy; Griffin</v>
      </c>
      <c r="J13" s="15" t="str">
        <v>No retailer exclusivity documented</v>
      </c>
      <c r="K13" s="15" t="str">
        <v>No convention exclusivity documented</v>
      </c>
      <c r="L13" s="15" t="str">
        <v>Not documented</v>
      </c>
      <c r="M13" s="15" t="str">
        <v>Standard cover</v>
      </c>
      <c r="N13" s="15" t="str">
        <v>US / English</v>
      </c>
      <c r="O13" s="11" t="n">
        <v>39274</v>
      </c>
      <c r="P13" s="15" t="str">
        <v>Reinterprets the forward-running team composition of Jack Kirby’s Avengers #4 (1964). Exact artwork inspected.</v>
      </c>
      <c r="Q13" s="15" t="str">
        <v>Exact artwork visually reviewed.  Exact full cover, but native source below preferred900x1400; no artificial upscaling.</v>
      </c>
      <c r="R13" s="15" t="str">
        <v>Verified</v>
      </c>
      <c r="S13" s="16" t="str">
        <v>https://leagueofcomicgeeks.com/comic/6499718/world-war-hulk-gamma-corps-1</v>
      </c>
      <c r="T13" s="16" t="str">
        <v>https://leagueofcomicgeeks.com/profile/galko/lists/10573</v>
      </c>
      <c r="U13" s="16" t="str">
        <v>https://s3.amazonaws.com/comicgeeks/comics/covers/large-6499718.jpg</v>
      </c>
      <c r="V13" s="15" t="str">
        <v>Not independently verified</v>
      </c>
      <c r="W13" s="15" t="str">
        <v>Published</v>
      </c>
      <c r="X13" s="15" t="str">
        <v>Reviewed 2026-10-20</v>
      </c>
    </row>
    <row r="14" ht="36" hidden="0" customHeight="1">
      <c r="A14" s="15" t="str">
        <v>CL-A4-0013</v>
      </c>
      <c r="B14" s="15" t="str">
        <v>Marvel Apes</v>
      </c>
      <c r="C14" s="15" t="str">
        <v>#0</v>
      </c>
      <c r="D14" s="13" t="n">
        <v>2008</v>
      </c>
      <c r="E14" s="15" t="str">
        <v>Marvel Comics</v>
      </c>
      <c r="F14" s="15" t="str">
        <v>Arthur Adams</v>
      </c>
      <c r="G14" s="15" t="str">
        <v>Standard cover</v>
      </c>
      <c r="H14" s="15" t="str">
        <v>Direct homage</v>
      </c>
      <c r="I14" s="15" t="str">
        <v>Captain America; Iron Man; Thor; Giant-Man; Wasp</v>
      </c>
      <c r="J14" s="15" t="str">
        <v>No retailer exclusivity documented</v>
      </c>
      <c r="K14" s="15" t="str">
        <v>No convention exclusivity documented</v>
      </c>
      <c r="L14" s="15" t="str">
        <v>Not documented</v>
      </c>
      <c r="M14" s="15" t="str">
        <v>Standard cover</v>
      </c>
      <c r="N14" s="15" t="str">
        <v>US / English</v>
      </c>
      <c r="O14" s="11" t="n">
        <v>39792</v>
      </c>
      <c r="P14" s="15" t="str">
        <v>Reinterprets the forward-running team composition of Jack Kirby’s Avengers #4 (1964). Exact artwork inspected.</v>
      </c>
      <c r="Q14" s="15" t="str">
        <v>Exact artwork visually reviewed.  Exact full cover, but native source below preferred900x1400; no artificial upscaling. Some depicted identities remain unresolved.</v>
      </c>
      <c r="R14" s="15" t="str">
        <v>Verified</v>
      </c>
      <c r="S14" s="16" t="str">
        <v>https://leagueofcomicgeeks.com/comic/2439479/marvel-apes-0</v>
      </c>
      <c r="T14" s="16" t="str">
        <v>https://leagueofcomicgeeks.com/profile/galko/lists/10573</v>
      </c>
      <c r="U14" s="16" t="str">
        <v>https://s3.amazonaws.com/comicgeeks/comics/covers/large-2439479.jpg</v>
      </c>
      <c r="V14" s="15" t="str">
        <v>Not independently verified</v>
      </c>
      <c r="W14" s="15" t="str">
        <v>Published</v>
      </c>
      <c r="X14" s="15" t="str">
        <v>Reviewed 2026-10-20</v>
      </c>
    </row>
    <row r="15" ht="48" hidden="0" customHeight="1">
      <c r="A15" s="15" t="str">
        <v>CL-A4-0014</v>
      </c>
      <c r="B15" s="15" t="str">
        <v>PvP</v>
      </c>
      <c r="C15" s="15" t="str">
        <v>#40</v>
      </c>
      <c r="D15" s="13" t="n">
        <v>2008</v>
      </c>
      <c r="E15" s="15" t="str">
        <v>Image Comics</v>
      </c>
      <c r="F15" s="15" t="str">
        <v>Scott Kurtz</v>
      </c>
      <c r="G15" s="15" t="str">
        <v>Standard cover</v>
      </c>
      <c r="H15" s="15" t="str">
        <v>Direct homage</v>
      </c>
      <c r="I15" s="15" t="str">
        <v>Skull</v>
      </c>
      <c r="J15" s="15" t="str">
        <v>No retailer exclusivity documented</v>
      </c>
      <c r="K15" s="15" t="str">
        <v>No convention exclusivity documented</v>
      </c>
      <c r="L15" s="15" t="str">
        <v>Not documented</v>
      </c>
      <c r="M15" s="15" t="str">
        <v>Standard cover</v>
      </c>
      <c r="N15" s="15" t="str">
        <v>US / English</v>
      </c>
      <c r="O15" s="11" t="n">
        <v>39715</v>
      </c>
      <c r="P15" s="15" t="str">
        <v>Reinterprets the forward-running team composition of Jack Kirby’s Avengers #4 (1964). Exact artwork inspected.</v>
      </c>
      <c r="Q15" s="15" t="str">
        <v>Exact artwork visually reviewed. Minor depicted character identifications remain for follow-up. Exact full cover, but native source below preferred900x1400; no artificial upscaling. Some depicted identities remain unresolved.</v>
      </c>
      <c r="R15" s="15" t="str">
        <v>Verified</v>
      </c>
      <c r="S15" s="16" t="str">
        <v>https://leagueofcomicgeeks.com/comic/7099653/pvp-40</v>
      </c>
      <c r="T15" s="16" t="str">
        <v>https://leagueofcomicgeeks.com/profile/galko/lists/10573</v>
      </c>
      <c r="U15" s="16" t="str">
        <v>https://s3.amazonaws.com/comicgeeks/comics/covers/large-7099653.jpg</v>
      </c>
      <c r="V15" s="15" t="str">
        <v>Not independently verified</v>
      </c>
      <c r="W15" s="15" t="str">
        <v>Published</v>
      </c>
      <c r="X15" s="15" t="str">
        <v>Reviewed 2026-10-20</v>
      </c>
    </row>
    <row r="16" ht="36" hidden="0" customHeight="1">
      <c r="A16" s="15" t="str">
        <v>CL-A4-0015</v>
      </c>
      <c r="B16" s="15" t="str">
        <v>The Mighty Avengers</v>
      </c>
      <c r="C16" s="15" t="str">
        <v>#12</v>
      </c>
      <c r="D16" s="13" t="n">
        <v>2008</v>
      </c>
      <c r="E16" s="15" t="str">
        <v>Marvel Comics</v>
      </c>
      <c r="F16" s="15" t="str">
        <v>Marko Djurdjević</v>
      </c>
      <c r="G16" s="15" t="str">
        <v>Standard cover</v>
      </c>
      <c r="H16" s="15" t="str">
        <v>Direct homage</v>
      </c>
      <c r="I16" s="15" t="str">
        <v>Captain America (Steve Rogers); Iron Man; Thor; Giant-Man; Wasp</v>
      </c>
      <c r="J16" s="15" t="str">
        <v>No retailer exclusivity documented</v>
      </c>
      <c r="K16" s="15" t="str">
        <v>No convention exclusivity documented</v>
      </c>
      <c r="L16" s="15" t="str">
        <v>Not documented</v>
      </c>
      <c r="M16" s="15" t="str">
        <v>Standard cover</v>
      </c>
      <c r="N16" s="15" t="str">
        <v>US / English</v>
      </c>
      <c r="O16" s="11" t="n">
        <v>39561</v>
      </c>
      <c r="P16" s="15" t="str">
        <v>Reinterprets the forward-running team composition of Jack Kirby’s Avengers #4 (1964). Exact artwork inspected.</v>
      </c>
      <c r="Q16" s="15" t="str">
        <v>Exact artwork visually reviewed.  Exact full cover, but native source below preferred900x1400; no artificial upscaling.</v>
      </c>
      <c r="R16" s="15" t="str">
        <v>Verified</v>
      </c>
      <c r="S16" s="16" t="str">
        <v>https://leagueofcomicgeeks.com/comic/7057909/the-mighty-avengers-12</v>
      </c>
      <c r="T16" s="16" t="str">
        <v>https://leagueofcomicgeeks.com/profile/galko/lists/10573</v>
      </c>
      <c r="U16" s="16" t="str">
        <v>https://s3.amazonaws.com/comicgeeks/comics/covers/large-7057909.jpg</v>
      </c>
      <c r="V16" s="15" t="str">
        <v>Not independently verified</v>
      </c>
      <c r="W16" s="15" t="str">
        <v>Published</v>
      </c>
      <c r="X16" s="15" t="str">
        <v>Reviewed 2026-10-20</v>
      </c>
    </row>
    <row r="17" ht="24" hidden="0" customHeight="1">
      <c r="A17" s="15" t="str">
        <v>CL-A4-0016</v>
      </c>
      <c r="B17" s="15" t="str">
        <v>Fin Fang Four Return!</v>
      </c>
      <c r="C17" s="15" t="str">
        <v>#1</v>
      </c>
      <c r="D17" s="13" t="n">
        <v>2009</v>
      </c>
      <c r="E17" s="15" t="str">
        <v>Marvel Comics</v>
      </c>
      <c r="F17" s="15" t="str">
        <v>Roger Langridge</v>
      </c>
      <c r="G17" s="15" t="str">
        <v>Standard cover</v>
      </c>
      <c r="H17" s="15" t="str">
        <v>Direct homage</v>
      </c>
      <c r="I17" s="15" t="str">
        <v>Fin Fang Foom; Elektro; Googam; Gorgilla; Doc Samson</v>
      </c>
      <c r="J17" s="15" t="str">
        <v>No retailer exclusivity documented</v>
      </c>
      <c r="K17" s="15" t="str">
        <v>No convention exclusivity documented</v>
      </c>
      <c r="L17" s="15" t="str">
        <v>Not documented</v>
      </c>
      <c r="M17" s="15" t="str">
        <v>Standard cover</v>
      </c>
      <c r="N17" s="15" t="str">
        <v>US / English</v>
      </c>
      <c r="O17" s="11" t="n">
        <v>39939</v>
      </c>
      <c r="P17" s="15" t="str">
        <v>Reinterprets the forward-running team composition of Jack Kirby’s Avengers #4 (1964). Exact artwork inspected.</v>
      </c>
      <c r="Q17" s="15" t="str">
        <v>Exact artwork visually reviewed.  Exact full cover, but native source below preferred900x1400; no artificial upscaling.</v>
      </c>
      <c r="R17" s="15" t="str">
        <v>Verified</v>
      </c>
      <c r="S17" s="16" t="str">
        <v>https://leagueofcomicgeeks.com/comic/7486411/fin-fang-four-return-1</v>
      </c>
      <c r="T17" s="16" t="str">
        <v>https://leagueofcomicgeeks.com/profile/galko/lists/10573</v>
      </c>
      <c r="U17" s="16" t="str">
        <v>https://s3.amazonaws.com/comicgeeks/comics/covers/large-7486411.jpg</v>
      </c>
      <c r="V17" s="15" t="str">
        <v>Not independently verified</v>
      </c>
      <c r="W17" s="15" t="str">
        <v>Published</v>
      </c>
      <c r="X17" s="15" t="str">
        <v>Reviewed 2026-10-20</v>
      </c>
    </row>
    <row r="18" ht="84" hidden="0" customHeight="1">
      <c r="A18" s="15" t="str">
        <v>CL-A4-0017</v>
      </c>
      <c r="B18" s="15" t="str">
        <v>Marvel Super Hero Squad</v>
      </c>
      <c r="C18" s="15" t="str">
        <v>#1</v>
      </c>
      <c r="D18" s="13" t="n">
        <v>2009</v>
      </c>
      <c r="E18" s="15" t="str">
        <v>Marvel Comics</v>
      </c>
      <c r="F18" s="15" t="str">
        <v>Unknown — edition-specific credit not verified</v>
      </c>
      <c r="G18" s="15" t="str">
        <v>Bring on the Bad Guys Variant</v>
      </c>
      <c r="H18" s="15" t="str">
        <v>Direct homage</v>
      </c>
      <c r="I18" s="15" t="str">
        <v>Abomination; Doctor Doom; Dormammu; Juggernaut; Magneto; M.O.D.O.K.; Green Goblin</v>
      </c>
      <c r="J18" s="15" t="str">
        <v>No retailer exclusivity documented</v>
      </c>
      <c r="K18" s="15" t="str">
        <v>No convention exclusivity documented</v>
      </c>
      <c r="L18" s="15" t="str">
        <v>Not documented</v>
      </c>
      <c r="M18" s="15" t="str">
        <v>Variant cover</v>
      </c>
      <c r="N18" s="15" t="str">
        <v>US / English</v>
      </c>
      <c r="O18" s="11" t="n">
        <v>40066</v>
      </c>
      <c r="P18" s="15" t="str">
        <v>Reinterprets the forward-running team composition of Jack Kirby’s Avengers #4 (1964). Exact artwork inspected.</v>
      </c>
      <c r="Q18" s="15" t="str">
        <v>Exact variant image reviewed; edition-specific cover artist credit not yet established from accessible publisher or creator sources. The publisher standard-issue page credits Chris Bachalo while the separate standard-cover index credits Marcelo DiChiara; neither identifies this exact Bring on the Bad Guys variant. Artist remains explicitly unknown. Partial Exact full cover, but native source below preferred900x1400; no artificial upscaling. Some depicted identities remain unresolved.</v>
      </c>
      <c r="R18" s="15" t="str">
        <v>Partial</v>
      </c>
      <c r="S18" s="16" t="str">
        <v>https://leagueofcomicgeeks.com/comic/5422168/marvel-super-hero-squad-1?variant=7450560</v>
      </c>
      <c r="T18" s="16" t="str">
        <v>https://leagueofcomicgeeks.com/profile/galko/lists/10573</v>
      </c>
      <c r="U18" s="16" t="str">
        <v>https://s3.amazonaws.com/comicgeeks/comics/covers/large-7450560.jpg</v>
      </c>
      <c r="V18" s="15" t="str">
        <v>Not independently verified</v>
      </c>
      <c r="W18" s="15" t="str">
        <v>Published</v>
      </c>
      <c r="X18" s="15" t="str">
        <v>Reviewed 2026-10-20</v>
      </c>
    </row>
    <row r="19" ht="48" hidden="0" customHeight="1">
      <c r="A19" s="15" t="str">
        <v>CL-A4-0018</v>
      </c>
      <c r="B19" s="15" t="str">
        <v>Marvel Super Hero Squad</v>
      </c>
      <c r="C19" s="15" t="str">
        <v>#2</v>
      </c>
      <c r="D19" s="13" t="n">
        <v>2009</v>
      </c>
      <c r="E19" s="15" t="str">
        <v>Marvel Comics</v>
      </c>
      <c r="F19" s="15" t="str">
        <v>Marcelo Di Chiara</v>
      </c>
      <c r="G19" s="15" t="str">
        <v>Standard cover</v>
      </c>
      <c r="H19" s="15" t="str">
        <v>Direct homage</v>
      </c>
      <c r="I19" s="15" t="str">
        <v>Reptil; Iron Man; Hulk; Captain America (Steve Rogers); Thor; Silver Surfer; Wolverine</v>
      </c>
      <c r="J19" s="15" t="str">
        <v>No retailer exclusivity documented</v>
      </c>
      <c r="K19" s="15" t="str">
        <v>No convention exclusivity documented</v>
      </c>
      <c r="L19" s="15" t="str">
        <v>Not documented</v>
      </c>
      <c r="M19" s="15" t="str">
        <v>Standard cover</v>
      </c>
      <c r="N19" s="15" t="str">
        <v>US / English</v>
      </c>
      <c r="O19" s="11" t="n">
        <v>40100</v>
      </c>
      <c r="P19" s="15" t="str">
        <v>Reinterprets the forward-running team composition of Jack Kirby’s Avengers #4 (1964). Exact artwork inspected.</v>
      </c>
      <c r="Q19" s="15" t="str">
        <v>Exact artwork visually reviewed. Minor depicted character identifications remain for follow-up. Exact full cover, but native source below preferred900x1400; no artificial upscaling. Some depicted identities remain unresolved.</v>
      </c>
      <c r="R19" s="15" t="str">
        <v>Verified</v>
      </c>
      <c r="S19" s="16" t="str">
        <v>https://leagueofcomicgeeks.com/comic/7456426/marvel-super-hero-squad-2</v>
      </c>
      <c r="T19" s="16" t="str">
        <v>https://leagueofcomicgeeks.com/profile/galko/lists/10573</v>
      </c>
      <c r="U19" s="16" t="str">
        <v>https://s3.amazonaws.com/comicgeeks/comics/covers/large-7456426.jpg</v>
      </c>
      <c r="V19" s="15" t="str">
        <v>Not independently verified</v>
      </c>
      <c r="W19" s="15" t="str">
        <v>Published</v>
      </c>
      <c r="X19" s="15" t="str">
        <v>Reviewed 2026-10-20</v>
      </c>
    </row>
    <row r="20" ht="48" hidden="0" customHeight="1">
      <c r="A20" s="15" t="str">
        <v>CL-A4-0019</v>
      </c>
      <c r="B20" s="15" t="str">
        <v>The Stuff of Legend: A Jester's Tale</v>
      </c>
      <c r="C20" s="15" t="str">
        <v>#1</v>
      </c>
      <c r="D20" s="13" t="n">
        <v>2011</v>
      </c>
      <c r="E20" s="15" t="str">
        <v>Th3rd World</v>
      </c>
      <c r="F20" s="15" t="str">
        <v>Unknown — edition-specific credit not verified</v>
      </c>
      <c r="G20" s="15" t="str">
        <v>Larry's Wonderful World of Comics Variant</v>
      </c>
      <c r="H20" s="15" t="str">
        <v>Direct homage</v>
      </c>
      <c r="I20" s="15" t="str">
        <v>Jester</v>
      </c>
      <c r="J20" s="15" t="str">
        <v>Larry's Wonderful World of Comics</v>
      </c>
      <c r="K20" s="15" t="str">
        <v>No convention exclusivity documented</v>
      </c>
      <c r="L20" s="15" t="str">
        <v>Not documented</v>
      </c>
      <c r="M20" s="15" t="str">
        <v>Variant cover</v>
      </c>
      <c r="N20" s="15" t="str">
        <v>US / English</v>
      </c>
      <c r="O20" s="11" t="n">
        <v>40772</v>
      </c>
      <c r="P20" s="15" t="str">
        <v>Reinterprets the forward-running team composition of Jack Kirby’s Avengers #4 (1964). Exact artwork inspected.</v>
      </c>
      <c r="Q20" s="15" t="str">
        <v>Exact variant image reviewed; edition-specific cover artist credit not yet established from accessible publisher or creator sources. Partial Exact full cover, but native source below preferred900x1400; no artificial upscaling. Some depicted identities remain unresolved.</v>
      </c>
      <c r="R20" s="15" t="str">
        <v>Partial</v>
      </c>
      <c r="S20" s="16" t="str">
        <v>https://leagueofcomicgeeks.com/comic/1090322/the-stuff-of-legend-a-jesters-tale-1?variant=9577916</v>
      </c>
      <c r="T20" s="16" t="str">
        <v>https://leagueofcomicgeeks.com/profile/galko/lists/10573</v>
      </c>
      <c r="U20" s="16" t="str">
        <v>https://s3.amazonaws.com/comicgeeks/comics/covers/large-9577916.jpg</v>
      </c>
      <c r="V20" s="15" t="str">
        <v>Not independently verified</v>
      </c>
      <c r="W20" s="15" t="str">
        <v>Published</v>
      </c>
      <c r="X20" s="15" t="str">
        <v>Reviewed 2026-10-20</v>
      </c>
    </row>
    <row r="21" ht="24" hidden="0" customHeight="1">
      <c r="A21" s="15" t="str">
        <v>CL-A4-0020</v>
      </c>
      <c r="B21" s="15" t="str">
        <v>Avengers</v>
      </c>
      <c r="C21" s="15" t="str">
        <v>#24.NOW</v>
      </c>
      <c r="D21" s="13" t="n">
        <v>2013</v>
      </c>
      <c r="E21" s="15" t="str">
        <v>Marvel Comics</v>
      </c>
      <c r="F21" s="15" t="str">
        <v>Tom Scioli</v>
      </c>
      <c r="G21" s="15" t="str">
        <v>Tom Scioli Avengers #4 Homage Variant</v>
      </c>
      <c r="H21" s="15" t="str">
        <v>Direct homage</v>
      </c>
      <c r="I21" s="15" t="str">
        <v>Professor X; Magneto; Beast; Angel; Cyclops; Marvel Girl</v>
      </c>
      <c r="J21" s="15" t="str">
        <v>No retailer exclusivity documented</v>
      </c>
      <c r="K21" s="15" t="str">
        <v>No convention exclusivity documented</v>
      </c>
      <c r="L21" s="15" t="str">
        <v>Not documented</v>
      </c>
      <c r="M21" s="15" t="str">
        <v>Variant cover</v>
      </c>
      <c r="N21" s="15" t="str">
        <v>US / English</v>
      </c>
      <c r="O21" s="11" t="n">
        <v>41633</v>
      </c>
      <c r="P21" s="15" t="str">
        <v>Reinterprets the forward-running team composition of Jack Kirby’s Avengers #4 (1964). Exact artwork inspected.</v>
      </c>
      <c r="Q21" s="15" t="str">
        <v>Exact artwork visually reviewed.  Exact full cover, but native source below preferred900x1400; no artificial upscaling.</v>
      </c>
      <c r="R21" s="15" t="str">
        <v>Verified</v>
      </c>
      <c r="S21" s="16" t="str">
        <v>https://leagueofcomicgeeks.com/comic/5134110/avengers-24now?variant=2773020</v>
      </c>
      <c r="T21" s="16" t="str">
        <v>https://leagueofcomicgeeks.com/profile/galko/lists/10573</v>
      </c>
      <c r="U21" s="16" t="str">
        <v>https://s3.amazonaws.com/comicgeeks/comics/covers/large-2773020.jpg</v>
      </c>
      <c r="V21" s="15" t="str">
        <v>Not independently verified</v>
      </c>
      <c r="W21" s="15" t="str">
        <v>Published</v>
      </c>
      <c r="X21" s="15" t="str">
        <v>Reviewed 2026-10-20</v>
      </c>
    </row>
    <row r="22" ht="24" hidden="0" customHeight="1">
      <c r="A22" s="15" t="str">
        <v>CL-A4-0021</v>
      </c>
      <c r="B22" s="15" t="str">
        <v>Impractical Jokers</v>
      </c>
      <c r="C22" s="15" t="str">
        <v>#1</v>
      </c>
      <c r="D22" s="13" t="n">
        <v>2013</v>
      </c>
      <c r="E22" s="15" t="str">
        <v>DC Comics</v>
      </c>
      <c r="F22" s="15" t="str">
        <v>Tony Shasteen</v>
      </c>
      <c r="G22" s="15" t="str">
        <v>Standard cover</v>
      </c>
      <c r="H22" s="15" t="str">
        <v>Direct homage</v>
      </c>
      <c r="I22" s="15" t="str">
        <v>Joe Gatto; James Murray; Sal Vulcano; Brian Quinn</v>
      </c>
      <c r="J22" s="15" t="str">
        <v>No retailer exclusivity documented</v>
      </c>
      <c r="K22" s="15" t="str">
        <v>No convention exclusivity documented</v>
      </c>
      <c r="L22" s="15" t="str">
        <v>Not documented</v>
      </c>
      <c r="M22" s="15" t="str">
        <v>Standard cover</v>
      </c>
      <c r="N22" s="15" t="str">
        <v>US / English</v>
      </c>
      <c r="O22" s="11" t="n">
        <v>41470</v>
      </c>
      <c r="P22" s="15" t="str">
        <v>Reinterprets the forward-running team composition of Jack Kirby’s Avengers #4 (1964). Exact artwork inspected.</v>
      </c>
      <c r="Q22" s="15" t="str">
        <v>Exact artwork visually reviewed.  Exact full cover, but native source below preferred900x1400; no artificial upscaling.</v>
      </c>
      <c r="R22" s="15" t="str">
        <v>Verified</v>
      </c>
      <c r="S22" s="16" t="str">
        <v>https://leagueofcomicgeeks.com/comic/2241375/impractical-jokers-1</v>
      </c>
      <c r="T22" s="16" t="str">
        <v>https://leagueofcomicgeeks.com/profile/galko/lists/10573</v>
      </c>
      <c r="U22" s="16" t="str">
        <v>https://s3.amazonaws.com/comicgeeks/comics/covers/large-2241375.jpg</v>
      </c>
      <c r="V22" s="15" t="str">
        <v>Not independently verified</v>
      </c>
      <c r="W22" s="15" t="str">
        <v>Published</v>
      </c>
      <c r="X22" s="15" t="str">
        <v>Reviewed 2026-10-20</v>
      </c>
    </row>
    <row r="23" ht="36" hidden="0" customHeight="1">
      <c r="A23" s="15" t="str">
        <v>CL-A4-0022</v>
      </c>
      <c r="B23" s="15" t="str">
        <v>Uncanny Avengers</v>
      </c>
      <c r="C23" s="15" t="str">
        <v>#4</v>
      </c>
      <c r="D23" s="13" t="n">
        <v>2013</v>
      </c>
      <c r="E23" s="15" t="str">
        <v>Marvel Comics</v>
      </c>
      <c r="F23" s="15" t="str">
        <v>John Cassaday</v>
      </c>
      <c r="G23" s="15" t="str">
        <v>1:100 John Cassaday Variant</v>
      </c>
      <c r="H23" s="15" t="str">
        <v>Direct homage</v>
      </c>
      <c r="I23" s="15" t="str">
        <v>Captain America (Steve Rogers); Thor; Scarlet Witch; Havok; Rogue</v>
      </c>
      <c r="J23" s="15" t="str">
        <v>No retailer exclusivity documented</v>
      </c>
      <c r="K23" s="15" t="str">
        <v>No convention exclusivity documented</v>
      </c>
      <c r="L23" s="15" t="str">
        <v>1:100</v>
      </c>
      <c r="M23" s="15" t="str">
        <v>Variant cover</v>
      </c>
      <c r="N23" s="15" t="str">
        <v>US / English</v>
      </c>
      <c r="O23" s="11" t="n">
        <v>41332</v>
      </c>
      <c r="P23" s="15" t="str">
        <v>Reinterprets the forward-running team composition of Jack Kirby’s Avengers #4 (1964). Exact artwork inspected.</v>
      </c>
      <c r="Q23" s="15" t="str">
        <v>Exact artwork visually reviewed.  Exact full cover, but native source below preferred900x1400; no artificial upscaling.</v>
      </c>
      <c r="R23" s="15" t="str">
        <v>Verified</v>
      </c>
      <c r="S23" s="16" t="str">
        <v>https://leagueofcomicgeeks.com/comic/8144954/uncanny-avengers-4?variant=1635827</v>
      </c>
      <c r="T23" s="16" t="str">
        <v>https://leagueofcomicgeeks.com/profile/galko/lists/10573</v>
      </c>
      <c r="U23" s="16" t="str">
        <v>https://s3.amazonaws.com/comicgeeks/comics/covers/large-1635827.jpg</v>
      </c>
      <c r="V23" s="15" t="str">
        <v>Not independently verified</v>
      </c>
      <c r="W23" s="15" t="str">
        <v>Published</v>
      </c>
      <c r="X23" s="15" t="str">
        <v>Reviewed 2026-10-20</v>
      </c>
    </row>
    <row r="24" ht="36" hidden="0" customHeight="1">
      <c r="A24" s="15" t="str">
        <v>CL-A4-0023</v>
      </c>
      <c r="B24" s="15" t="str">
        <v>Avengers</v>
      </c>
      <c r="C24" s="15" t="str">
        <v>#36</v>
      </c>
      <c r="D24" s="13" t="n">
        <v>2014</v>
      </c>
      <c r="E24" s="15" t="str">
        <v>Marvel Comics</v>
      </c>
      <c r="F24" s="15" t="str">
        <v>Alex Kropinak</v>
      </c>
      <c r="G24" s="15" t="str">
        <v>1:15 Alex Kropinak Hasbro Variant</v>
      </c>
      <c r="H24" s="15" t="str">
        <v>Direct homage</v>
      </c>
      <c r="I24" s="15" t="str">
        <v>Captain America (Steve Rogers); Thor; Iron Man; Hulk; Wasp; Black Widow</v>
      </c>
      <c r="J24" s="15" t="str">
        <v>No retailer exclusivity documented</v>
      </c>
      <c r="K24" s="15" t="str">
        <v>No convention exclusivity documented</v>
      </c>
      <c r="L24" s="15" t="str">
        <v>1:15</v>
      </c>
      <c r="M24" s="15" t="str">
        <v>Variant cover</v>
      </c>
      <c r="N24" s="15" t="str">
        <v>US / English</v>
      </c>
      <c r="O24" s="11" t="n">
        <v>41920</v>
      </c>
      <c r="P24" s="15" t="str">
        <v>Reinterprets the forward-running team composition of Jack Kirby’s Avengers #4 (1964). Exact artwork inspected.</v>
      </c>
      <c r="Q24" s="15" t="str">
        <v>Exact artwork visually reviewed.  Exact full cover, but native source below preferred900x1400; no artificial upscaling.</v>
      </c>
      <c r="R24" s="15" t="str">
        <v>Verified</v>
      </c>
      <c r="S24" s="16" t="str">
        <v>https://leagueofcomicgeeks.com/comic/7724921/avengers-36?variant=8213616</v>
      </c>
      <c r="T24" s="16" t="str">
        <v>https://leagueofcomicgeeks.com/profile/galko/lists/10573</v>
      </c>
      <c r="U24" s="16" t="str">
        <v>https://s3.amazonaws.com/comicgeeks/comics/covers/large-8213616.jpg</v>
      </c>
      <c r="V24" s="15" t="str">
        <v>Not independently verified</v>
      </c>
      <c r="W24" s="15" t="str">
        <v>Published</v>
      </c>
      <c r="X24" s="15" t="str">
        <v>Reviewed 2026-10-20</v>
      </c>
    </row>
    <row r="25" ht="24" hidden="0" customHeight="1">
      <c r="A25" s="15" t="str">
        <v>CL-A4-0024</v>
      </c>
      <c r="B25" s="15" t="str">
        <v>Captain America and the Mighty Avengers</v>
      </c>
      <c r="C25" s="15" t="str">
        <v>#1</v>
      </c>
      <c r="D25" s="13" t="n">
        <v>2014</v>
      </c>
      <c r="E25" s="15" t="str">
        <v>Marvel Comics</v>
      </c>
      <c r="F25" s="15" t="str">
        <v>Ulises Farinas</v>
      </c>
      <c r="G25" s="15" t="str">
        <v>Ulises Farinas Rocket Raccoon and Groot Variant</v>
      </c>
      <c r="H25" s="15" t="str">
        <v>Direct homage</v>
      </c>
      <c r="I25" s="15" t="str">
        <v>Rocket Raccoon; Groot</v>
      </c>
      <c r="J25" s="15" t="str">
        <v>No retailer exclusivity documented</v>
      </c>
      <c r="K25" s="15" t="str">
        <v>No convention exclusivity documented</v>
      </c>
      <c r="L25" s="15" t="str">
        <v>Not documented</v>
      </c>
      <c r="M25" s="15" t="str">
        <v>Variant cover</v>
      </c>
      <c r="N25" s="15" t="str">
        <v>US / English</v>
      </c>
      <c r="O25" s="11" t="n">
        <v>41955</v>
      </c>
      <c r="P25" s="15" t="str">
        <v>Reinterprets the forward-running team composition of Jack Kirby’s Avengers #4 (1964). Exact artwork inspected.</v>
      </c>
      <c r="Q25" s="15" t="str">
        <v>Exact artwork visually reviewed.  Exact full cover, but native source below preferred900x1400; no artificial upscaling.</v>
      </c>
      <c r="R25" s="15" t="str">
        <v>Verified</v>
      </c>
      <c r="S25" s="16" t="str">
        <v>https://leagueofcomicgeeks.com/comic/8984529/captain-america-and-the-mighty-avengers-1?variant=9309740</v>
      </c>
      <c r="T25" s="16" t="str">
        <v>https://leagueofcomicgeeks.com/profile/galko/lists/10573</v>
      </c>
      <c r="U25" s="16" t="str">
        <v>https://s3.amazonaws.com/comicgeeks/comics/covers/large-9309740.jpg</v>
      </c>
      <c r="V25" s="15" t="str">
        <v>Not independently verified</v>
      </c>
      <c r="W25" s="15" t="str">
        <v>Published</v>
      </c>
      <c r="X25" s="15" t="str">
        <v>Reviewed 2026-10-20</v>
      </c>
    </row>
    <row r="26" ht="48" hidden="0" customHeight="1">
      <c r="A26" s="15" t="str">
        <v>CL-A4-0025</v>
      </c>
      <c r="B26" s="15" t="str">
        <v>Mega Man</v>
      </c>
      <c r="C26" s="15" t="str">
        <v>#50</v>
      </c>
      <c r="D26" s="13" t="n">
        <v>2015</v>
      </c>
      <c r="E26" s="15" t="str">
        <v>Archie Comics</v>
      </c>
      <c r="F26" s="15" t="str">
        <v>Roger Robinson</v>
      </c>
      <c r="G26" s="15" t="str">
        <v>Cover B Roger Robinson Variant</v>
      </c>
      <c r="H26" s="15" t="str">
        <v>Direct homage</v>
      </c>
      <c r="I26" s="15" t="str">
        <v>Sigma</v>
      </c>
      <c r="J26" s="15" t="str">
        <v>No retailer exclusivity documented</v>
      </c>
      <c r="K26" s="15" t="str">
        <v>No convention exclusivity documented</v>
      </c>
      <c r="L26" s="15" t="str">
        <v>Not documented</v>
      </c>
      <c r="M26" s="15" t="str">
        <v>Variant cover</v>
      </c>
      <c r="N26" s="15" t="str">
        <v>US / English</v>
      </c>
      <c r="O26" s="11" t="n">
        <v>42172</v>
      </c>
      <c r="P26" s="15" t="str">
        <v>Reinterprets the forward-running team composition of Jack Kirby’s Avengers #4 (1964). Exact artwork inspected.</v>
      </c>
      <c r="Q26" s="15" t="str">
        <v>Exact artwork visually reviewed. Minor depicted character identifications remain for follow-up. Exact full cover, but native source below preferred900x1400; no artificial upscaling. Some depicted identities remain unresolved.</v>
      </c>
      <c r="R26" s="15" t="str">
        <v>Verified</v>
      </c>
      <c r="S26" s="16" t="str">
        <v>https://leagueofcomicgeeks.com/comic/7335454/mega-man-50?variant=5390858</v>
      </c>
      <c r="T26" s="16" t="str">
        <v>https://leagueofcomicgeeks.com/profile/galko/lists/10573</v>
      </c>
      <c r="U26" s="16" t="str">
        <v>https://s3.amazonaws.com/comicgeeks/comics/covers/large-5390858.jpg</v>
      </c>
      <c r="V26" s="15" t="str">
        <v>Not independently verified</v>
      </c>
      <c r="W26" s="15" t="str">
        <v>Published</v>
      </c>
      <c r="X26" s="15" t="str">
        <v>Reviewed 2026-10-20</v>
      </c>
    </row>
    <row r="27" ht="72" hidden="0" customHeight="1">
      <c r="A27" s="15" t="str">
        <v>CL-A4-0026</v>
      </c>
      <c r="B27" s="15" t="str">
        <v>Uncanny Avengers Omnibus HC</v>
      </c>
      <c r="C27" s="15" t="str">
        <v>Unnumbered collected edition</v>
      </c>
      <c r="D27" s="13" t="n">
        <v>2015</v>
      </c>
      <c r="E27" s="15" t="str">
        <v>Marvel Comics</v>
      </c>
      <c r="F27" s="15" t="str">
        <v>John Cassaday</v>
      </c>
      <c r="G27" s="15" t="str">
        <v>Standard cover</v>
      </c>
      <c r="H27" s="15" t="str">
        <v>Direct homage</v>
      </c>
      <c r="I27" s="15" t="str">
        <v>Captain America (Steve Rogers); Thor; Scarlet Witch; Havok; Rogue</v>
      </c>
      <c r="J27" s="15" t="str">
        <v>No retailer exclusivity documented</v>
      </c>
      <c r="K27" s="15" t="str">
        <v>No convention exclusivity documented</v>
      </c>
      <c r="L27" s="15" t="str">
        <v>Not documented</v>
      </c>
      <c r="M27" s="15" t="str">
        <v>Standard cover</v>
      </c>
      <c r="N27" s="15" t="str">
        <v>US / English</v>
      </c>
      <c r="O27" s="11" t="n">
        <v>42039</v>
      </c>
      <c r="P27" s="15" t="str">
        <v>Reinterprets the forward-running team composition of Jack Kirby’s Avengers #4 (1964). Exact artwork inspected.</v>
      </c>
      <c r="Q27" s="15" t="str">
        <v>Reuses John Cassaday’s Uncanny Avengers #4 variant artwork; group as an edition, not another distinct drawing. Same John Cassaday drawing as Uncanny Avengers #4; collected edition recorded without adding a second artwork to the gallery. Related edition or research reference; excluded from the distinct-artwork gallery. Exact full cover, but native source below preferred900x1400; no artificial upscaling.</v>
      </c>
      <c r="R27" s="15" t="str">
        <v>Verified</v>
      </c>
      <c r="S27" s="16" t="str">
        <v>https://leagueofcomicgeeks.com/comic/5322104/uncanny-avengers-omnibus-hc</v>
      </c>
      <c r="T27" s="16" t="str">
        <v>https://leagueofcomicgeeks.com/profile/galko/lists/10573</v>
      </c>
      <c r="U27" s="16" t="str">
        <v>https://s3.amazonaws.com/comicgeeks/comics/covers/large-5322104.jpg</v>
      </c>
      <c r="V27" s="15" t="str">
        <v>Not independently verified</v>
      </c>
      <c r="W27" s="15" t="str">
        <v>Published</v>
      </c>
      <c r="X27" s="15" t="str">
        <v>Reviewed 2026-10-20</v>
      </c>
    </row>
    <row r="28" ht="72" hidden="0" customHeight="1">
      <c r="A28" s="15" t="str">
        <v>CL-A4-0027</v>
      </c>
      <c r="B28" s="15" t="str">
        <v>Chapterhouse Summer Special</v>
      </c>
      <c r="C28" s="15" t="str">
        <v>#1</v>
      </c>
      <c r="D28" s="13" t="n">
        <v>2016</v>
      </c>
      <c r="E28" s="15" t="str">
        <v>Chapterhouse Comics</v>
      </c>
      <c r="F28" s="15" t="str">
        <v>Sam Noir / Odeon Toys</v>
      </c>
      <c r="G28" s="15" t="str">
        <v>Odeon Toys Cover</v>
      </c>
      <c r="H28" s="15" t="str">
        <v>Direct homage</v>
      </c>
      <c r="I28" s="15" t="str">
        <v>Captain Canuck; Northguard; Pitiful Human-Lizard</v>
      </c>
      <c r="J28" s="15" t="str">
        <v>No retailer exclusivity documented</v>
      </c>
      <c r="K28" s="15" t="str">
        <v>No convention exclusivity documented</v>
      </c>
      <c r="L28" s="15" t="str">
        <v>Not documented</v>
      </c>
      <c r="M28" s="15" t="str">
        <v>Variant cover</v>
      </c>
      <c r="N28" s="15" t="str">
        <v>US / English</v>
      </c>
      <c r="O28" s="11" t="n">
        <v>42599</v>
      </c>
      <c r="P28" s="15" t="str">
        <v>Reinterprets the forward-running team composition of Jack Kirby’s Avengers #4 (1964). Exact artwork inspected.</v>
      </c>
      <c r="Q28" s="15" t="str">
        <v>Photographic action-figure arrangement credited to Sam Noir featuring Odeon Toys in the publisher announcement; initial order of CoverB/C labels changed in later solicitations. Preserve edition name rather than impose uncertain letter. Exact full cover, but native source below preferred900x1400; no artificial upscaling. Some depicted identities remain unresolved.</v>
      </c>
      <c r="R28" s="15" t="str">
        <v>Verified</v>
      </c>
      <c r="S28" s="16" t="str">
        <v>https://leagueofcomicgeeks.com/comic/8286681/chapterhouse-summer-special-1?variant=5120633</v>
      </c>
      <c r="T28" s="16" t="str">
        <v>https://leagueofcomicgeeks.com/profile/galko/lists/10573</v>
      </c>
      <c r="U28" s="16" t="str">
        <v>https://s3.amazonaws.com/comicgeeks/comics/covers/large-5120633.jpg</v>
      </c>
      <c r="V28" s="15" t="str">
        <v>Not independently verified</v>
      </c>
      <c r="W28" s="15" t="str">
        <v>Published</v>
      </c>
      <c r="X28" s="15" t="str">
        <v>Reviewed 2026-10-20</v>
      </c>
    </row>
    <row r="29" ht="48" hidden="0" customHeight="1">
      <c r="A29" s="15" t="str">
        <v>CL-A4-0028</v>
      </c>
      <c r="B29" s="15" t="str">
        <v>Deadpool</v>
      </c>
      <c r="C29" s="15" t="str">
        <v>#15</v>
      </c>
      <c r="D29" s="13" t="n">
        <v>2016</v>
      </c>
      <c r="E29" s="15" t="str">
        <v>Marvel Comics</v>
      </c>
      <c r="F29" s="15" t="str">
        <v>Barry Bradfield</v>
      </c>
      <c r="G29" s="15" t="str">
        <v>SDCC 2016 Barry Bradfield PX Previews Variant</v>
      </c>
      <c r="H29" s="15" t="str">
        <v>Direct homage</v>
      </c>
      <c r="I29" s="15" t="str">
        <v>Deadpool; Colossus; Cable; Domino; Negasonic Teenage Warhead</v>
      </c>
      <c r="J29" s="15" t="str">
        <v>No retailer exclusivity documented</v>
      </c>
      <c r="K29" s="15" t="str">
        <v>SDCC</v>
      </c>
      <c r="L29" s="15" t="str">
        <v>Not documented</v>
      </c>
      <c r="M29" s="15" t="str">
        <v>Variant cover</v>
      </c>
      <c r="N29" s="15" t="str">
        <v>US / English</v>
      </c>
      <c r="O29" s="11" t="n">
        <v>42564</v>
      </c>
      <c r="P29" s="15" t="str">
        <v>Reinterprets the forward-running team composition of Jack Kirby’s Avengers #4 (1964). Exact artwork inspected.</v>
      </c>
      <c r="Q29" s="15" t="str">
        <v>Exact artwork visually reviewed. Minor depicted character identifications remain for follow-up. Exact full cover, but native source below preferred900x1400; no artificial upscaling. Some depicted identities remain unresolved.</v>
      </c>
      <c r="R29" s="15" t="str">
        <v>Verified</v>
      </c>
      <c r="S29" s="16" t="str">
        <v>https://leagueofcomicgeeks.com/comic/6966858/deadpool-15?variant=5094592</v>
      </c>
      <c r="T29" s="16" t="str">
        <v>https://leagueofcomicgeeks.com/profile/galko/lists/10573</v>
      </c>
      <c r="U29" s="16" t="str">
        <v>https://s3.amazonaws.com/comicgeeks/comics/covers/large-5094592.jpg</v>
      </c>
      <c r="V29" s="15" t="str">
        <v>Not independently verified</v>
      </c>
      <c r="W29" s="15" t="str">
        <v>Published</v>
      </c>
      <c r="X29" s="15" t="str">
        <v>Reviewed 2026-10-20</v>
      </c>
    </row>
    <row r="30" ht="48" hidden="0" customHeight="1">
      <c r="A30" s="15" t="str">
        <v>CL-A4-0029</v>
      </c>
      <c r="B30" s="15" t="str">
        <v>Madballs</v>
      </c>
      <c r="C30" s="15" t="str">
        <v>#4</v>
      </c>
      <c r="D30" s="13" t="n">
        <v>2016</v>
      </c>
      <c r="E30" s="15" t="str">
        <v>Lion Forge Comics</v>
      </c>
      <c r="F30" s="15" t="str">
        <v>Brad McGinty</v>
      </c>
      <c r="G30" s="15" t="str">
        <v>Standard cover</v>
      </c>
      <c r="H30" s="15" t="str">
        <v>Direct homage</v>
      </c>
      <c r="I30" s="15" t="str">
        <v>No named cover figures confirmed</v>
      </c>
      <c r="J30" s="15" t="str">
        <v>No retailer exclusivity documented</v>
      </c>
      <c r="K30" s="15" t="str">
        <v>No convention exclusivity documented</v>
      </c>
      <c r="L30" s="15" t="str">
        <v>Not documented</v>
      </c>
      <c r="M30" s="15" t="str">
        <v>Standard cover</v>
      </c>
      <c r="N30" s="15" t="str">
        <v>US / English</v>
      </c>
      <c r="O30" s="11" t="n">
        <v>42552</v>
      </c>
      <c r="P30" s="15" t="str">
        <v>Reinterprets the forward-running team composition of Jack Kirby’s Avengers #4 (1964). Exact artwork inspected.</v>
      </c>
      <c r="Q30" s="15" t="str">
        <v>Exact artwork visually reviewed. Minor depicted character identifications remain for follow-up. Exact full cover, but native source below preferred900x1400; no artificial upscaling. Some depicted identities remain unresolved.</v>
      </c>
      <c r="R30" s="15" t="str">
        <v>Verified</v>
      </c>
      <c r="S30" s="16" t="str">
        <v>https://leagueofcomicgeeks.com/comic/2943115/madballs-4</v>
      </c>
      <c r="T30" s="16" t="str">
        <v>https://leagueofcomicgeeks.com/profile/galko/lists/10573</v>
      </c>
      <c r="U30" s="16" t="str">
        <v>https://s3.amazonaws.com/comicgeeks/comics/covers/large-2943115.jpg</v>
      </c>
      <c r="V30" s="15" t="str">
        <v>Not independently verified</v>
      </c>
      <c r="W30" s="15" t="str">
        <v>Published</v>
      </c>
      <c r="X30" s="15" t="str">
        <v>Reviewed 2026-10-20</v>
      </c>
    </row>
    <row r="31" ht="48" hidden="0" customHeight="1">
      <c r="A31" s="15" t="str">
        <v>CL-A4-0030</v>
      </c>
      <c r="B31" s="15" t="str">
        <v>Avengers</v>
      </c>
      <c r="C31" s="15" t="str">
        <v>#4</v>
      </c>
      <c r="D31" s="13" t="n">
        <v>2017</v>
      </c>
      <c r="E31" s="15" t="str">
        <v>Marvel Comics</v>
      </c>
      <c r="F31" s="15" t="str">
        <v>Alex Ross</v>
      </c>
      <c r="G31" s="15" t="str">
        <v>Standard cover</v>
      </c>
      <c r="H31" s="15" t="str">
        <v>Direct homage</v>
      </c>
      <c r="I31" s="15" t="str">
        <v>Spider-Man (Peter Parker); Thor (Jane Foster); Vision; Hercules; Wasp (Nadia van Dyne); Captain America (Sam Wilson)</v>
      </c>
      <c r="J31" s="15" t="str">
        <v>No retailer exclusivity documented</v>
      </c>
      <c r="K31" s="15" t="str">
        <v>No convention exclusivity documented</v>
      </c>
      <c r="L31" s="15" t="str">
        <v>Not documented</v>
      </c>
      <c r="M31" s="15" t="str">
        <v>Standard cover</v>
      </c>
      <c r="N31" s="15" t="str">
        <v>US / English</v>
      </c>
      <c r="O31" s="11" t="n">
        <v>42767</v>
      </c>
      <c r="P31" s="15" t="str">
        <v>Reinterprets the forward-running team composition of Jack Kirby’s Avengers #4 (1964). Exact artwork inspected.</v>
      </c>
      <c r="Q31" s="15" t="str">
        <v>Exact artwork visually reviewed.  Exact full cover, but native source below preferred900x1400; no artificial upscaling.</v>
      </c>
      <c r="R31" s="15" t="str">
        <v>Verified</v>
      </c>
      <c r="S31" s="16" t="str">
        <v>https://leagueofcomicgeeks.com/comic/6314392/avengers-4</v>
      </c>
      <c r="T31" s="16" t="str">
        <v>https://leagueofcomicgeeks.com/profile/galko/lists/10573</v>
      </c>
      <c r="U31" s="16" t="str">
        <v>https://s3.amazonaws.com/comicgeeks/comics/covers/large-6314392.jpg</v>
      </c>
      <c r="V31" s="15" t="str">
        <v>Not independently verified</v>
      </c>
      <c r="W31" s="15" t="str">
        <v>Published</v>
      </c>
      <c r="X31" s="15" t="str">
        <v>Reviewed 2026-10-20</v>
      </c>
    </row>
    <row r="32" ht="72" hidden="0" customHeight="1">
      <c r="A32" s="15" t="str">
        <v>CL-A4-0031</v>
      </c>
      <c r="B32" s="15" t="str">
        <v>Secret Empire</v>
      </c>
      <c r="C32" s="15" t="str">
        <v>#1</v>
      </c>
      <c r="D32" s="13" t="n">
        <v>2017</v>
      </c>
      <c r="E32" s="15" t="str">
        <v>Marvel Comics</v>
      </c>
      <c r="F32" s="15" t="str">
        <v>Mike Perkins</v>
      </c>
      <c r="G32" s="15" t="str">
        <v>Stan Lee Box Perkins B&amp;W Variant</v>
      </c>
      <c r="H32" s="15" t="str">
        <v>Direct homage</v>
      </c>
      <c r="I32" s="15" t="str">
        <v>Captain America (Steve Rogers); Iron Man (Tony Stark); Thor; Giant-Man (Hank Pym); Wasp; Stan Lee</v>
      </c>
      <c r="J32" s="15" t="str">
        <v>No retailer exclusivity documented</v>
      </c>
      <c r="K32" s="15" t="str">
        <v>No convention exclusivity documented</v>
      </c>
      <c r="L32" s="15" t="str">
        <v>Not documented</v>
      </c>
      <c r="M32" s="15" t="str">
        <v>Variant cover</v>
      </c>
      <c r="N32" s="15" t="str">
        <v>US / English</v>
      </c>
      <c r="O32" s="11" t="n">
        <v>42858</v>
      </c>
      <c r="P32" s="15" t="str">
        <v>Reinterprets the forward-running team composition of Jack Kirby’s Avengers #4 (1964). Exact artwork inspected.</v>
      </c>
      <c r="Q32" s="15" t="str">
        <v>Black-and-white edition of Mike Perkins’s color Stan Lee Box artwork; group with CL-A4-0032. Color and sketch treatments of the Mike Perkins drawing share the existing gallery artwork group CL-A4-0032. Related edition or research reference; excluded from the distinct-artwork gallery. Exact full cover, but native source below preferred900x1400; no artificial upscaling.</v>
      </c>
      <c r="R32" s="15" t="str">
        <v>Verified</v>
      </c>
      <c r="S32" s="16" t="str">
        <v>https://leagueofcomicgeeks.com/comic/8139165/secret-empire-1?variant=4789103</v>
      </c>
      <c r="T32" s="16" t="str">
        <v>https://leagueofcomicgeeks.com/profile/galko/lists/10573</v>
      </c>
      <c r="U32" s="16" t="str">
        <v>https://s3.amazonaws.com/comicgeeks/comics/covers/large-4789103.jpg</v>
      </c>
      <c r="V32" s="15" t="str">
        <v>Not independently verified</v>
      </c>
      <c r="W32" s="15" t="str">
        <v>Published</v>
      </c>
      <c r="X32" s="15" t="str">
        <v>Reviewed 2026-10-20</v>
      </c>
    </row>
    <row r="33" ht="48" hidden="0" customHeight="1">
      <c r="A33" s="15" t="str">
        <v>CL-A4-0032</v>
      </c>
      <c r="B33" s="15" t="str">
        <v>Secret Empire</v>
      </c>
      <c r="C33" s="15" t="str">
        <v>#1</v>
      </c>
      <c r="D33" s="13" t="n">
        <v>2017</v>
      </c>
      <c r="E33" s="15" t="str">
        <v>Marvel Comics</v>
      </c>
      <c r="F33" s="15" t="str">
        <v>Mike Perkins</v>
      </c>
      <c r="G33" s="15" t="str">
        <v>Stan Lee Box Perkins Variant</v>
      </c>
      <c r="H33" s="15" t="str">
        <v>Direct homage</v>
      </c>
      <c r="I33" s="15" t="str">
        <v>Captain America (Steve Rogers); Iron Man (Tony Stark); Thor; Giant-Man (Hank Pym); Wasp; Stan Lee</v>
      </c>
      <c r="J33" s="15" t="str">
        <v>No retailer exclusivity documented</v>
      </c>
      <c r="K33" s="15" t="str">
        <v>No convention exclusivity documented</v>
      </c>
      <c r="L33" s="15" t="str">
        <v>Not documented</v>
      </c>
      <c r="M33" s="15" t="str">
        <v>Variant cover</v>
      </c>
      <c r="N33" s="15" t="str">
        <v>US / English</v>
      </c>
      <c r="O33" s="11" t="n">
        <v>42858</v>
      </c>
      <c r="P33" s="15" t="str">
        <v>Reinterprets the forward-running team composition of Jack Kirby’s Avengers #4 (1964). Exact artwork inspected.</v>
      </c>
      <c r="Q33" s="15" t="str">
        <v>Exact artwork visually reviewed.  Exact full cover, but native source below preferred900x1400; no artificial upscaling.</v>
      </c>
      <c r="R33" s="15" t="str">
        <v>Verified</v>
      </c>
      <c r="S33" s="16" t="str">
        <v>https://leagueofcomicgeeks.com/comic/8139165/secret-empire-1?variant=9387885</v>
      </c>
      <c r="T33" s="16" t="str">
        <v>https://leagueofcomicgeeks.com/profile/galko/lists/10573</v>
      </c>
      <c r="U33" s="16" t="str">
        <v>https://s3.amazonaws.com/comicgeeks/comics/covers/large-9387885.jpg</v>
      </c>
      <c r="V33" s="15" t="str">
        <v>Not independently verified</v>
      </c>
      <c r="W33" s="15" t="str">
        <v>Published</v>
      </c>
      <c r="X33" s="15" t="str">
        <v>Reviewed 2026-10-20</v>
      </c>
    </row>
    <row r="34" ht="48" hidden="0" customHeight="1">
      <c r="A34" s="15" t="str">
        <v>CL-A4-0033</v>
      </c>
      <c r="B34" s="15" t="str">
        <v>Союзники</v>
      </c>
      <c r="C34" s="15" t="str">
        <v>#12</v>
      </c>
      <c r="D34" s="13" t="n">
        <v>2017</v>
      </c>
      <c r="E34" s="15" t="str">
        <v>Bubble Comics</v>
      </c>
      <c r="F34" s="15" t="str">
        <v>Alexey Gorbut</v>
      </c>
      <c r="G34" s="15" t="str">
        <v>Чук и Гик Alexey Gorbut Variant</v>
      </c>
      <c r="H34" s="15" t="str">
        <v>Direct homage</v>
      </c>
      <c r="I34" s="15" t="str">
        <v>No named cover figures confirmed</v>
      </c>
      <c r="J34" s="15" t="str">
        <v>Чук и Гик</v>
      </c>
      <c r="K34" s="15" t="str">
        <v>No convention exclusivity documented</v>
      </c>
      <c r="L34" s="15" t="str">
        <v>Not documented</v>
      </c>
      <c r="M34" s="15" t="str">
        <v>Variant cover</v>
      </c>
      <c r="N34" s="15" t="str">
        <v>Russia / Russian</v>
      </c>
      <c r="O34" s="11" t="n">
        <v>43070</v>
      </c>
      <c r="P34" s="15" t="str">
        <v>Reinterprets the forward-running team composition of Jack Kirby’s Avengers #4 (1964). Exact artwork inspected.</v>
      </c>
      <c r="Q34" s="15" t="str">
        <v>Exact artwork visually reviewed. Minor depicted character identifications remain for follow-up. Exact full cover, but native source below preferred900x1400; no artificial upscaling. Some depicted identities remain unresolved.</v>
      </c>
      <c r="R34" s="15" t="str">
        <v>Verified</v>
      </c>
      <c r="S34" s="16" t="str">
        <v>https://leagueofcomicgeeks.com/comic/1028130/12?variant=3660093</v>
      </c>
      <c r="T34" s="16" t="str">
        <v>https://leagueofcomicgeeks.com/profile/galko/lists/10573</v>
      </c>
      <c r="U34" s="16" t="str">
        <v>https://s3.amazonaws.com/comicgeeks/comics/covers/large-3660093.jpg</v>
      </c>
      <c r="V34" s="15" t="str">
        <v>Not independently verified</v>
      </c>
      <c r="W34" s="15" t="str">
        <v>Published</v>
      </c>
      <c r="X34" s="15" t="str">
        <v>Reviewed 2026-10-20</v>
      </c>
    </row>
    <row r="35" ht="60" hidden="0" customHeight="1">
      <c r="A35" s="15" t="str">
        <v>CL-A4-0034</v>
      </c>
      <c r="B35" s="15" t="str">
        <v>Captain America</v>
      </c>
      <c r="C35" s="15" t="str">
        <v>#6</v>
      </c>
      <c r="D35" s="13" t="n">
        <v>2018</v>
      </c>
      <c r="E35" s="15" t="str">
        <v>Marvel Comics</v>
      </c>
      <c r="F35" s="15" t="str">
        <v>Marvel / Hasbro (photographic cover)</v>
      </c>
      <c r="G35" s="15" t="str">
        <v>Marvel Rising Action Doll Homage Variant</v>
      </c>
      <c r="H35" s="15" t="str">
        <v>Direct homage</v>
      </c>
      <c r="I35" s="15" t="str">
        <v>America Chavez; Ms. Marvel (Kamala Khan); Ghost-Spider (Gwen Stacy); Squirrel Girl; Quake; Patriot (Rayshaun Lucas)</v>
      </c>
      <c r="J35" s="15" t="str">
        <v>No retailer exclusivity documented</v>
      </c>
      <c r="K35" s="15" t="str">
        <v>No convention exclusivity documented</v>
      </c>
      <c r="L35" s="15" t="str">
        <v>Not documented</v>
      </c>
      <c r="M35" s="15" t="str">
        <v>Variant cover</v>
      </c>
      <c r="N35" s="15" t="str">
        <v>US / English</v>
      </c>
      <c r="O35" s="11" t="n">
        <v>43453</v>
      </c>
      <c r="P35" s="15" t="str">
        <v>Reinterprets the forward-running team composition of Jack Kirby’s Avengers #4 (1964). Exact artwork inspected.</v>
      </c>
      <c r="Q35" s="15" t="str">
        <v>Photographic doll arrangement; individual photographer not credited in accessible sources. Partial Exact full cover, but native source below preferred900x1400; no artificial upscaling. Some depicted identities remain unresolved.</v>
      </c>
      <c r="R35" s="15" t="str">
        <v>Partial</v>
      </c>
      <c r="S35" s="16" t="str">
        <v>https://leagueofcomicgeeks.com/comic/2145511/captain-america-6?variant=1824504</v>
      </c>
      <c r="T35" s="16" t="str">
        <v>https://leagueofcomicgeeks.com/profile/galko/lists/10573</v>
      </c>
      <c r="U35" s="16" t="str">
        <v>https://s3.amazonaws.com/comicgeeks/comics/covers/large-1824504.jpg</v>
      </c>
      <c r="V35" s="15" t="str">
        <v>Not independently verified</v>
      </c>
      <c r="W35" s="15" t="str">
        <v>Published</v>
      </c>
      <c r="X35" s="15" t="str">
        <v>Reviewed 2026-10-20</v>
      </c>
    </row>
    <row r="36" ht="36" hidden="0" customHeight="1">
      <c r="A36" s="15" t="str">
        <v>CL-A4-0035</v>
      </c>
      <c r="B36" s="15" t="str">
        <v>Old Man Hawkeye</v>
      </c>
      <c r="C36" s="15" t="str">
        <v>#1</v>
      </c>
      <c r="D36" s="13" t="n">
        <v>2018</v>
      </c>
      <c r="E36" s="15" t="str">
        <v>Marvel Comics</v>
      </c>
      <c r="F36" s="15" t="str">
        <v>Barry Kitson</v>
      </c>
      <c r="G36" s="15" t="str">
        <v>Barry Kitson Avengers Variant</v>
      </c>
      <c r="H36" s="15" t="str">
        <v>Direct homage</v>
      </c>
      <c r="I36" s="15" t="str">
        <v>Captain America (Steve Rogers); Thor; Hawkeye (Clint Barton); Wasp; Giant-Man</v>
      </c>
      <c r="J36" s="15" t="str">
        <v>No retailer exclusivity documented</v>
      </c>
      <c r="K36" s="15" t="str">
        <v>No convention exclusivity documented</v>
      </c>
      <c r="L36" s="15" t="str">
        <v>Not documented</v>
      </c>
      <c r="M36" s="15" t="str">
        <v>Variant cover</v>
      </c>
      <c r="N36" s="15" t="str">
        <v>US / English</v>
      </c>
      <c r="O36" s="11" t="n">
        <v>43110</v>
      </c>
      <c r="P36" s="15" t="str">
        <v>Reinterprets the forward-running team composition of Jack Kirby’s Avengers #4 (1964). Exact artwork inspected.</v>
      </c>
      <c r="Q36" s="15" t="str">
        <v>Exact artwork visually reviewed.  Exact full cover, but native source below preferred900x1400; no artificial upscaling.</v>
      </c>
      <c r="R36" s="15" t="str">
        <v>Verified</v>
      </c>
      <c r="S36" s="16" t="str">
        <v>https://leagueofcomicgeeks.com/comic/9381139/old-man-hawkeye-1?variant=3629899</v>
      </c>
      <c r="T36" s="16" t="str">
        <v>https://leagueofcomicgeeks.com/profile/galko/lists/10573</v>
      </c>
      <c r="U36" s="16" t="str">
        <v>https://s3.amazonaws.com/comicgeeks/comics/covers/large-3629899.jpg</v>
      </c>
      <c r="V36" s="15" t="str">
        <v>Not independently verified</v>
      </c>
      <c r="W36" s="15" t="str">
        <v>Published</v>
      </c>
      <c r="X36" s="15" t="str">
        <v>Reviewed 2026-10-20</v>
      </c>
    </row>
    <row r="37" ht="24" hidden="0" customHeight="1">
      <c r="A37" s="15" t="str">
        <v>CL-A4-0036</v>
      </c>
      <c r="B37" s="15" t="str">
        <v>Rat Queens</v>
      </c>
      <c r="C37" s="15" t="str">
        <v>#7</v>
      </c>
      <c r="D37" s="13" t="n">
        <v>2018</v>
      </c>
      <c r="E37" s="15" t="str">
        <v>Image Comics</v>
      </c>
      <c r="F37" s="15" t="str">
        <v>Jim Valentino; Owen Gieni</v>
      </c>
      <c r="G37" s="15" t="str">
        <v>Cover B Valentino &amp; Gieni</v>
      </c>
      <c r="H37" s="15" t="str">
        <v>Direct homage</v>
      </c>
      <c r="I37" s="15" t="str">
        <v>Hannah; Violet; Dee; Betty</v>
      </c>
      <c r="J37" s="15" t="str">
        <v>No retailer exclusivity documented</v>
      </c>
      <c r="K37" s="15" t="str">
        <v>No convention exclusivity documented</v>
      </c>
      <c r="L37" s="15" t="str">
        <v>Not documented</v>
      </c>
      <c r="M37" s="15" t="str">
        <v>Variant cover</v>
      </c>
      <c r="N37" s="15" t="str">
        <v>US / English</v>
      </c>
      <c r="O37" s="11" t="n">
        <v>43103</v>
      </c>
      <c r="P37" s="15" t="str">
        <v>Reinterprets the forward-running team composition of Jack Kirby’s Avengers #4 (1964). Exact artwork inspected.</v>
      </c>
      <c r="Q37" s="15" t="str">
        <v>Exact artwork visually reviewed.  Exact full cover, but native source below preferred900x1400; no artificial upscaling.</v>
      </c>
      <c r="R37" s="15" t="str">
        <v>Verified</v>
      </c>
      <c r="S37" s="16" t="str">
        <v>https://leagueofcomicgeeks.com/comic/1687447/rat-queens-7?variant=1481041</v>
      </c>
      <c r="T37" s="16" t="str">
        <v>https://leagueofcomicgeeks.com/profile/galko/lists/10573</v>
      </c>
      <c r="U37" s="16" t="str">
        <v>https://s3.amazonaws.com/comicgeeks/comics/covers/large-1481041.jpg</v>
      </c>
      <c r="V37" s="15" t="str">
        <v>Not independently verified</v>
      </c>
      <c r="W37" s="15" t="str">
        <v>Published</v>
      </c>
      <c r="X37" s="15" t="str">
        <v>Reviewed 2026-10-20</v>
      </c>
    </row>
    <row r="38" ht="48" hidden="0" customHeight="1">
      <c r="A38" s="15" t="str">
        <v>CL-A4-0037</v>
      </c>
      <c r="B38" s="15" t="str">
        <v>The Mighty Crusaders</v>
      </c>
      <c r="C38" s="15" t="str">
        <v>#2</v>
      </c>
      <c r="D38" s="13" t="n">
        <v>2018</v>
      </c>
      <c r="E38" s="15" t="str">
        <v>Archie Comics</v>
      </c>
      <c r="F38" s="15" t="str">
        <v>Jim Towe</v>
      </c>
      <c r="G38" s="15" t="str">
        <v>Jim Towe Variant</v>
      </c>
      <c r="H38" s="15" t="str">
        <v>Direct homage</v>
      </c>
      <c r="I38" s="15" t="str">
        <v>The Shield; The Comet; The Fly; The Web; Steel Sterling</v>
      </c>
      <c r="J38" s="15" t="str">
        <v>No retailer exclusivity documented</v>
      </c>
      <c r="K38" s="15" t="str">
        <v>No convention exclusivity documented</v>
      </c>
      <c r="L38" s="15" t="str">
        <v>Not documented</v>
      </c>
      <c r="M38" s="15" t="str">
        <v>Variant cover</v>
      </c>
      <c r="N38" s="15" t="str">
        <v>US / English</v>
      </c>
      <c r="O38" s="11" t="n">
        <v>43110</v>
      </c>
      <c r="P38" s="15" t="str">
        <v>Reinterprets the forward-running team composition of Jack Kirby’s Avengers #4 (1964). Exact artwork inspected.</v>
      </c>
      <c r="Q38" s="15" t="str">
        <v>Exact artwork visually reviewed. Minor depicted character identifications remain for follow-up. Exact full cover, but native source below preferred900x1400; no artificial upscaling. Some depicted identities remain unresolved.</v>
      </c>
      <c r="R38" s="15" t="str">
        <v>Verified</v>
      </c>
      <c r="S38" s="16" t="str">
        <v>https://leagueofcomicgeeks.com/comic/9395299/the-mighty-crusaders-2?variant=7095317</v>
      </c>
      <c r="T38" s="16" t="str">
        <v>https://leagueofcomicgeeks.com/profile/galko/lists/10573</v>
      </c>
      <c r="U38" s="16" t="str">
        <v>https://s3.amazonaws.com/comicgeeks/comics/covers/large-7095317.jpg</v>
      </c>
      <c r="V38" s="15" t="str">
        <v>Not independently verified</v>
      </c>
      <c r="W38" s="15" t="str">
        <v>Published</v>
      </c>
      <c r="X38" s="15" t="str">
        <v>Reviewed 2026-10-20</v>
      </c>
    </row>
    <row r="39" ht="48" hidden="0" customHeight="1">
      <c r="A39" s="15" t="str">
        <v>CL-A4-0038</v>
      </c>
      <c r="B39" s="15" t="str">
        <v>Tank Girl</v>
      </c>
      <c r="C39" s="15" t="str">
        <v>#5</v>
      </c>
      <c r="D39" s="13" t="n">
        <v>2019</v>
      </c>
      <c r="E39" s="15" t="str">
        <v>Titan Comics</v>
      </c>
      <c r="F39" s="15" t="str">
        <v>Shaky Kane</v>
      </c>
      <c r="G39" s="15" t="str">
        <v>Cover C Shaky Kane Variant</v>
      </c>
      <c r="H39" s="15" t="str">
        <v>Direct homage</v>
      </c>
      <c r="I39" s="15" t="str">
        <v>Tank Girl; Booga; Jet Girl; Sub Girl</v>
      </c>
      <c r="J39" s="15" t="str">
        <v>No retailer exclusivity documented</v>
      </c>
      <c r="K39" s="15" t="str">
        <v>No convention exclusivity documented</v>
      </c>
      <c r="L39" s="15" t="str">
        <v>Not documented</v>
      </c>
      <c r="M39" s="15" t="str">
        <v>Variant cover</v>
      </c>
      <c r="N39" s="15" t="str">
        <v>US / English</v>
      </c>
      <c r="O39" s="11" t="n">
        <v>43670</v>
      </c>
      <c r="P39" s="15" t="str">
        <v>Reinterprets the forward-running team composition of Jack Kirby’s Avengers #4 (1964). Exact artwork inspected.</v>
      </c>
      <c r="Q39" s="15" t="str">
        <v>Exact artwork visually reviewed. Minor depicted character identifications remain for follow-up. Exact full cover, but native source below preferred900x1400; no artificial upscaling. Some depicted identities remain unresolved.</v>
      </c>
      <c r="R39" s="15" t="str">
        <v>Verified</v>
      </c>
      <c r="S39" s="16" t="str">
        <v>https://leagueofcomicgeeks.com/comic/5717119/tank-girl-5?variant=9279665</v>
      </c>
      <c r="T39" s="16" t="str">
        <v>https://leagueofcomicgeeks.com/profile/galko/lists/10573</v>
      </c>
      <c r="U39" s="16" t="str">
        <v>https://s3.amazonaws.com/comicgeeks/comics/covers/large-9279665.jpg</v>
      </c>
      <c r="V39" s="15" t="str">
        <v>Not independently verified</v>
      </c>
      <c r="W39" s="15" t="str">
        <v>Published</v>
      </c>
      <c r="X39" s="15" t="str">
        <v>Reviewed 2026-10-20</v>
      </c>
    </row>
    <row r="40" ht="36" hidden="0" customHeight="1">
      <c r="A40" s="15" t="str">
        <v>CL-A4-0039</v>
      </c>
      <c r="B40" s="15" t="str">
        <v>Captain America Anniversary Tribute</v>
      </c>
      <c r="C40" s="15" t="str">
        <v>#1</v>
      </c>
      <c r="D40" s="13" t="n">
        <v>2021</v>
      </c>
      <c r="E40" s="15" t="str">
        <v>Marvel Comics</v>
      </c>
      <c r="F40" s="15" t="str">
        <v>Steve McNiven</v>
      </c>
      <c r="G40" s="15" t="str">
        <v>Standard cover</v>
      </c>
      <c r="H40" s="15" t="str">
        <v>Direct homage</v>
      </c>
      <c r="I40" s="15" t="str">
        <v>Captain America (Steve Rogers); Iron Man; Thor; Giant-Man; Wasp</v>
      </c>
      <c r="J40" s="15" t="str">
        <v>No retailer exclusivity documented</v>
      </c>
      <c r="K40" s="15" t="str">
        <v>No convention exclusivity documented</v>
      </c>
      <c r="L40" s="15" t="str">
        <v>Not documented</v>
      </c>
      <c r="M40" s="15" t="str">
        <v>Standard cover</v>
      </c>
      <c r="N40" s="15" t="str">
        <v>US / English</v>
      </c>
      <c r="O40" s="11" t="n">
        <v>44272</v>
      </c>
      <c r="P40" s="15" t="str">
        <v>Reinterprets the forward-running team composition of Jack Kirby’s Avengers #4 (1964). Exact artwork inspected.</v>
      </c>
      <c r="Q40" s="15" t="str">
        <v>Exact artwork visually reviewed.  Exact full cover, but native source below preferred900x1400; no artificial upscaling.</v>
      </c>
      <c r="R40" s="15" t="str">
        <v>Verified</v>
      </c>
      <c r="S40" s="16" t="str">
        <v>https://leagueofcomicgeeks.com/comic/9116265/captain-america-anniversary-tribute-1</v>
      </c>
      <c r="T40" s="16" t="str">
        <v>https://leagueofcomicgeeks.com/profile/galko/lists/10573</v>
      </c>
      <c r="U40" s="16" t="str">
        <v>https://s3.amazonaws.com/comicgeeks/comics/covers/large-9116265.jpg</v>
      </c>
      <c r="V40" s="15" t="str">
        <v>Not independently verified</v>
      </c>
      <c r="W40" s="15" t="str">
        <v>Published</v>
      </c>
      <c r="X40" s="15" t="str">
        <v>Reviewed 2026-10-20</v>
      </c>
    </row>
    <row r="41" ht="48" hidden="0" customHeight="1">
      <c r="A41" s="15" t="str">
        <v>CL-A4-0040</v>
      </c>
      <c r="B41" s="15" t="str">
        <v>Power Ninja Toons</v>
      </c>
      <c r="C41" s="15" t="str">
        <v>#1</v>
      </c>
      <c r="D41" s="13" t="n">
        <v>2021</v>
      </c>
      <c r="E41" s="15" t="str">
        <v>Jolzar Entertainment</v>
      </c>
      <c r="F41" s="15" t="str">
        <v>Marat Mychaels</v>
      </c>
      <c r="G41" s="15" t="str">
        <v>Cover C Marat Mychaels Variant</v>
      </c>
      <c r="H41" s="15" t="str">
        <v>Direct homage</v>
      </c>
      <c r="I41" s="15" t="str">
        <v>Bugs Bunny; Marvin the Martian; Yosemite Sam; Sylvester</v>
      </c>
      <c r="J41" s="15" t="str">
        <v>No retailer exclusivity documented</v>
      </c>
      <c r="K41" s="15" t="str">
        <v>No convention exclusivity documented</v>
      </c>
      <c r="L41" s="15" t="str">
        <v>Not documented</v>
      </c>
      <c r="M41" s="15" t="str">
        <v>Variant cover</v>
      </c>
      <c r="N41" s="15" t="str">
        <v>US / English</v>
      </c>
      <c r="O41" s="11" t="n">
        <v>44365</v>
      </c>
      <c r="P41" s="15" t="str">
        <v>Reinterprets the forward-running team composition of Jack Kirby’s Avengers #4 (1964). Exact artwork inspected.</v>
      </c>
      <c r="Q41" s="15" t="str">
        <v>Exact artwork visually reviewed. Minor depicted character identifications remain for follow-up. Exact full cover, but native source below preferred900x1400; no artificial upscaling. Some depicted identities remain unresolved.</v>
      </c>
      <c r="R41" s="15" t="str">
        <v>Verified</v>
      </c>
      <c r="S41" s="16" t="str">
        <v>https://leagueofcomicgeeks.com/comic/4392430/power-ninja-toons-1?variant=2166806</v>
      </c>
      <c r="T41" s="16" t="str">
        <v>https://leagueofcomicgeeks.com/profile/galko/lists/10573</v>
      </c>
      <c r="U41" s="16" t="str">
        <v>https://s3.amazonaws.com/comicgeeks/comics/covers/large-2166806.jpg</v>
      </c>
      <c r="V41" s="15" t="str">
        <v>Not independently verified</v>
      </c>
      <c r="W41" s="15" t="str">
        <v>Published</v>
      </c>
      <c r="X41" s="15" t="str">
        <v>Reviewed 2026-10-20</v>
      </c>
    </row>
    <row r="42" ht="48" hidden="0" customHeight="1">
      <c r="A42" s="15" t="str">
        <v>CL-A4-0041</v>
      </c>
      <c r="B42" s="15" t="str">
        <v>La Borinqueña Guest Starring Rosario Dawson</v>
      </c>
      <c r="C42" s="15" t="str">
        <v>#1</v>
      </c>
      <c r="D42" s="13" t="n">
        <v>2022</v>
      </c>
      <c r="E42" s="15" t="str">
        <v>Somos Arte</v>
      </c>
      <c r="F42" s="15" t="str">
        <v>Gus Vazquez</v>
      </c>
      <c r="G42" s="15" t="str">
        <v>Cover D Gus Vazquez Variant</v>
      </c>
      <c r="H42" s="15" t="str">
        <v>Direct homage</v>
      </c>
      <c r="I42" s="15" t="str">
        <v>La Borinqueña</v>
      </c>
      <c r="J42" s="15" t="str">
        <v>No retailer exclusivity documented</v>
      </c>
      <c r="K42" s="15" t="str">
        <v>No convention exclusivity documented</v>
      </c>
      <c r="L42" s="15" t="str">
        <v>Not documented</v>
      </c>
      <c r="M42" s="15" t="str">
        <v>Variant cover</v>
      </c>
      <c r="N42" s="15" t="str">
        <v>US / English</v>
      </c>
      <c r="O42" s="11" t="n">
        <v>44657</v>
      </c>
      <c r="P42" s="15" t="str">
        <v>Reinterprets the forward-running team composition of Jack Kirby’s Avengers #4 (1964). Exact artwork inspected.</v>
      </c>
      <c r="Q42" s="15" t="str">
        <v>Exact artwork visually reviewed. Minor depicted character identifications remain for follow-up. Exact full cover, but native source below preferred900x1400; no artificial upscaling. Some depicted identities remain unresolved.</v>
      </c>
      <c r="R42" s="15" t="str">
        <v>Verified</v>
      </c>
      <c r="S42" s="16" t="str">
        <v>https://leagueofcomicgeeks.com/comic/6985920/la-borinquena-guest-starring-rosario-dawson-1?variant=1311758</v>
      </c>
      <c r="T42" s="16" t="str">
        <v>https://leagueofcomicgeeks.com/profile/galko/lists/10573</v>
      </c>
      <c r="U42" s="16" t="str">
        <v>https://s3.amazonaws.com/comicgeeks/comics/covers/large-1311758.jpg</v>
      </c>
      <c r="V42" s="15" t="str">
        <v>Not independently verified</v>
      </c>
      <c r="W42" s="15" t="str">
        <v>Published</v>
      </c>
      <c r="X42" s="15" t="str">
        <v>Reviewed 2026-10-20</v>
      </c>
    </row>
    <row r="43" ht="36" hidden="0" customHeight="1">
      <c r="A43" s="15" t="str">
        <v>CL-A4-0042</v>
      </c>
      <c r="B43" s="15" t="str">
        <v>Avengers Inc.</v>
      </c>
      <c r="C43" s="15" t="str">
        <v>#1</v>
      </c>
      <c r="D43" s="13" t="n">
        <v>2023</v>
      </c>
      <c r="E43" s="15" t="str">
        <v>Marvel Comics</v>
      </c>
      <c r="F43" s="15" t="str">
        <v>Leonardo Romero</v>
      </c>
      <c r="G43" s="15" t="str">
        <v>Leonardo Romero Avengers 60th Anniversary Variant</v>
      </c>
      <c r="H43" s="15" t="str">
        <v>Direct homage</v>
      </c>
      <c r="I43" s="15" t="str">
        <v>Captain America (Steve Rogers); Thor; Iron Man; Giant-Man; Wasp</v>
      </c>
      <c r="J43" s="15" t="str">
        <v>No retailer exclusivity documented</v>
      </c>
      <c r="K43" s="15" t="str">
        <v>No convention exclusivity documented</v>
      </c>
      <c r="L43" s="15" t="str">
        <v>Not documented</v>
      </c>
      <c r="M43" s="15" t="str">
        <v>Variant cover</v>
      </c>
      <c r="N43" s="15" t="str">
        <v>US / English</v>
      </c>
      <c r="O43" s="11" t="n">
        <v>45182</v>
      </c>
      <c r="P43" s="15" t="str">
        <v>Reinterprets the forward-running team composition of Jack Kirby’s Avengers #4 (1964). Exact artwork inspected.</v>
      </c>
      <c r="Q43" s="15" t="str">
        <v>Exact artwork visually reviewed.  Exact full cover, but native source below preferred900x1400; no artificial upscaling.</v>
      </c>
      <c r="R43" s="15" t="str">
        <v>Verified</v>
      </c>
      <c r="S43" s="16" t="str">
        <v>https://leagueofcomicgeeks.com/comic/8072406/avengers-inc-1?variant=9116595</v>
      </c>
      <c r="T43" s="16" t="str">
        <v>https://leagueofcomicgeeks.com/profile/galko/lists/10573</v>
      </c>
      <c r="U43" s="16" t="str">
        <v>https://s3.amazonaws.com/comicgeeks/comics/covers/large-9116595.jpg</v>
      </c>
      <c r="V43" s="15" t="str">
        <v>Not independently verified</v>
      </c>
      <c r="W43" s="15" t="str">
        <v>Published</v>
      </c>
      <c r="X43" s="15" t="str">
        <v>Reviewed 2026-10-20</v>
      </c>
    </row>
    <row r="44" ht="36" hidden="0" customHeight="1">
      <c r="A44" s="15" t="str">
        <v>CL-A4-0043</v>
      </c>
      <c r="B44" s="15" t="str">
        <v>Avengers Inc.</v>
      </c>
      <c r="C44" s="15" t="str">
        <v>#4</v>
      </c>
      <c r="D44" s="13" t="n">
        <v>2023</v>
      </c>
      <c r="E44" s="15" t="str">
        <v>Marvel Comics</v>
      </c>
      <c r="F44" s="15" t="str">
        <v>Salvador Larroca</v>
      </c>
      <c r="G44" s="15" t="str">
        <v>Salvador Larroca Avengers 60th Anniversary Variant</v>
      </c>
      <c r="H44" s="15" t="str">
        <v>Direct homage</v>
      </c>
      <c r="I44" s="15" t="str">
        <v>Captain America (Steve Rogers); Iron Man; Thor; Giant-Man; Wasp</v>
      </c>
      <c r="J44" s="15" t="str">
        <v>No retailer exclusivity documented</v>
      </c>
      <c r="K44" s="15" t="str">
        <v>No convention exclusivity documented</v>
      </c>
      <c r="L44" s="15" t="str">
        <v>Not documented</v>
      </c>
      <c r="M44" s="15" t="str">
        <v>Variant cover</v>
      </c>
      <c r="N44" s="15" t="str">
        <v>US / English</v>
      </c>
      <c r="O44" s="11" t="n">
        <v>45287</v>
      </c>
      <c r="P44" s="15" t="str">
        <v>Reinterprets the forward-running team composition of Jack Kirby’s Avengers #4 (1964). Exact artwork inspected.</v>
      </c>
      <c r="Q44" s="15" t="str">
        <v>Exact artwork visually reviewed.  Exact full cover, but native source below preferred900x1400; no artificial upscaling.</v>
      </c>
      <c r="R44" s="15" t="str">
        <v>Verified</v>
      </c>
      <c r="S44" s="16" t="str">
        <v>https://leagueofcomicgeeks.com/comic/9880370/avengers-inc-4?variant=2753133</v>
      </c>
      <c r="T44" s="16" t="str">
        <v>https://leagueofcomicgeeks.com/profile/galko/lists/10573</v>
      </c>
      <c r="U44" s="16" t="str">
        <v>https://s3.amazonaws.com/comicgeeks/comics/covers/large-2753133.jpg</v>
      </c>
      <c r="V44" s="15" t="str">
        <v>Not independently verified</v>
      </c>
      <c r="W44" s="15" t="str">
        <v>Published</v>
      </c>
      <c r="X44" s="15" t="str">
        <v>Reviewed 2026-10-20</v>
      </c>
    </row>
    <row r="45" ht="48" hidden="0" customHeight="1">
      <c r="A45" s="15" t="str">
        <v>CL-A4-0044</v>
      </c>
      <c r="B45" s="15" t="str">
        <v>Captain America</v>
      </c>
      <c r="C45" s="15" t="str">
        <v>#3</v>
      </c>
      <c r="D45" s="13" t="n">
        <v>2023</v>
      </c>
      <c r="E45" s="15" t="str">
        <v>Marvel Comics</v>
      </c>
      <c r="F45" s="15" t="str">
        <v>Ron Frenz</v>
      </c>
      <c r="G45" s="15" t="str">
        <v>Ron Frenz Avengers 60th Anniversary Variant</v>
      </c>
      <c r="H45" s="15" t="str">
        <v>Direct homage</v>
      </c>
      <c r="I45" s="15" t="str">
        <v>Captain America (Steve Rogers); She-Hulk; Falcon (Sam Wilson); Hawkeye; Wonder Man; Vision</v>
      </c>
      <c r="J45" s="15" t="str">
        <v>No retailer exclusivity documented</v>
      </c>
      <c r="K45" s="15" t="str">
        <v>No convention exclusivity documented</v>
      </c>
      <c r="L45" s="15" t="str">
        <v>Not documented</v>
      </c>
      <c r="M45" s="15" t="str">
        <v>Variant cover</v>
      </c>
      <c r="N45" s="15" t="str">
        <v>US / English</v>
      </c>
      <c r="O45" s="11" t="n">
        <v>45259</v>
      </c>
      <c r="P45" s="15" t="str">
        <v>Reinterprets the forward-running team composition of Jack Kirby’s Avengers #4 (1964). Exact artwork inspected.</v>
      </c>
      <c r="Q45" s="15" t="str">
        <v>Exact artwork visually reviewed. Minor depicted character identifications remain for follow-up. Exact full cover, but native source below preferred900x1400; no artificial upscaling. Some depicted identities remain unresolved.</v>
      </c>
      <c r="R45" s="15" t="str">
        <v>Verified</v>
      </c>
      <c r="S45" s="16" t="str">
        <v>https://leagueofcomicgeeks.com/comic/4636003/captain-america-3?variant=4774109</v>
      </c>
      <c r="T45" s="16" t="str">
        <v>https://leagueofcomicgeeks.com/profile/galko/lists/10573</v>
      </c>
      <c r="U45" s="16" t="str">
        <v>https://s3.amazonaws.com/comicgeeks/comics/covers/large-4774109.jpg</v>
      </c>
      <c r="V45" s="15" t="str">
        <v>Not independently verified</v>
      </c>
      <c r="W45" s="15" t="str">
        <v>Published</v>
      </c>
      <c r="X45" s="15" t="str">
        <v>Reviewed 2026-10-20</v>
      </c>
    </row>
    <row r="46" ht="48" hidden="0" customHeight="1">
      <c r="A46" s="15" t="str">
        <v>CL-A4-0045</v>
      </c>
      <c r="B46" s="15" t="str">
        <v>Darkwing Duck</v>
      </c>
      <c r="C46" s="15" t="str">
        <v>#10</v>
      </c>
      <c r="D46" s="13" t="n">
        <v>2023</v>
      </c>
      <c r="E46" s="15" t="str">
        <v>Dynamite</v>
      </c>
      <c r="F46" s="15" t="str">
        <v>Carlo Lauro</v>
      </c>
      <c r="G46" s="15" t="str">
        <v>Cover G 1:7 Carlo Lauro Variant / Cover I 1:10 Carlo Lauro Virgin Variant</v>
      </c>
      <c r="H46" s="15" t="str">
        <v>Direct homage</v>
      </c>
      <c r="I46" s="15" t="str">
        <v>Darkwing Duck; Stegmutt; Gizmoduck; Neptunia; Morgana Macawber</v>
      </c>
      <c r="J46" s="15" t="str">
        <v>No retailer exclusivity documented</v>
      </c>
      <c r="K46" s="15" t="str">
        <v>No convention exclusivity documented</v>
      </c>
      <c r="L46" s="15" t="str">
        <v>1:7</v>
      </c>
      <c r="M46" s="15" t="str">
        <v>Virgin</v>
      </c>
      <c r="N46" s="15" t="str">
        <v>US / English</v>
      </c>
      <c r="O46" s="11" t="n">
        <v>45259</v>
      </c>
      <c r="P46" s="15" t="str">
        <v>Reinterprets the forward-running team composition of Jack Kirby’s Avengers #4 (1964). Exact artwork inspected.</v>
      </c>
      <c r="Q46" s="15" t="str">
        <v>Exact artwork visually reviewed. Minor depicted character identifications remain for follow-up. Exact full cover, but native source below preferred900x1400; no artificial upscaling. Some depicted identities remain unresolved.</v>
      </c>
      <c r="R46" s="15" t="str">
        <v>Verified</v>
      </c>
      <c r="S46" s="16" t="str">
        <v>https://leagueofcomicgeeks.com/comic/5782183/darkwing-duck-10?variant=9177079</v>
      </c>
      <c r="T46" s="16" t="str">
        <v>https://leagueofcomicgeeks.com/profile/galko/lists/10573</v>
      </c>
      <c r="U46" s="16" t="str">
        <v>https://s3.amazonaws.com/comicgeeks/comics/covers/large-9177079.jpg</v>
      </c>
      <c r="V46" s="15" t="str">
        <v>Not independently verified</v>
      </c>
      <c r="W46" s="15" t="str">
        <v>Published</v>
      </c>
      <c r="X46" s="15" t="str">
        <v>Reviewed 2026-10-20</v>
      </c>
    </row>
    <row r="47" ht="48" hidden="0" customHeight="1">
      <c r="A47" s="15" t="str">
        <v>CL-A4-0046</v>
      </c>
      <c r="B47" s="15" t="str">
        <v>Ninja Funk</v>
      </c>
      <c r="C47" s="15" t="str">
        <v>#4</v>
      </c>
      <c r="D47" s="13" t="n">
        <v>2023</v>
      </c>
      <c r="E47" s="15" t="str">
        <v>Whatnot Publishing</v>
      </c>
      <c r="F47" s="15" t="str">
        <v>Alex Cormack</v>
      </c>
      <c r="G47" s="15" t="str">
        <v>Limited Edition Avengers Homage Alex Cormack Cover Foil</v>
      </c>
      <c r="H47" s="15" t="str">
        <v>Direct homage</v>
      </c>
      <c r="I47" s="15" t="str">
        <v>No named cover figures confirmed</v>
      </c>
      <c r="J47" s="15" t="str">
        <v>No retailer exclusivity documented</v>
      </c>
      <c r="K47" s="15" t="str">
        <v>No convention exclusivity documented</v>
      </c>
      <c r="L47" s="15" t="str">
        <v>Not documented</v>
      </c>
      <c r="M47" s="15" t="str">
        <v>Foil</v>
      </c>
      <c r="N47" s="15" t="str">
        <v>US / English</v>
      </c>
      <c r="O47" s="11" t="n">
        <v>44979</v>
      </c>
      <c r="P47" s="15" t="str">
        <v>Reinterprets the forward-running team composition of Jack Kirby’s Avengers #4 (1964). Exact artwork inspected.</v>
      </c>
      <c r="Q47" s="15" t="str">
        <v>Exact artwork visually reviewed. Minor depicted character identifications remain for follow-up. Supplied exact foil image is a photograph with reflections; preferable clean source remains to find. Some depicted identities remain unresolved.</v>
      </c>
      <c r="R47" s="15" t="str">
        <v>Verified</v>
      </c>
      <c r="S47" s="16" t="str">
        <v>https://leagueofcomicgeeks.com/comic/6516288/ninja-funk-4?variant=4432773</v>
      </c>
      <c r="T47" s="16" t="str">
        <v>https://leagueofcomicgeeks.com/profile/galko/lists/10573</v>
      </c>
      <c r="U47" s="16" t="str">
        <v>https://s3.amazonaws.com/comicgeeks/comics/covers/large-4432773.jpg</v>
      </c>
      <c r="V47" s="15" t="str">
        <v>Not independently verified</v>
      </c>
      <c r="W47" s="15" t="str">
        <v>Published</v>
      </c>
      <c r="X47" s="15" t="str">
        <v>Reviewed 2026-10-20</v>
      </c>
    </row>
    <row r="48" ht="48" hidden="0" customHeight="1">
      <c r="A48" s="15" t="str">
        <v>CL-A4-0047</v>
      </c>
      <c r="B48" s="15" t="str">
        <v>Storm</v>
      </c>
      <c r="C48" s="15" t="str">
        <v>#1</v>
      </c>
      <c r="D48" s="13" t="n">
        <v>2023</v>
      </c>
      <c r="E48" s="15" t="str">
        <v>Marvel Comics</v>
      </c>
      <c r="F48" s="15" t="str">
        <v>Nic Klein</v>
      </c>
      <c r="G48" s="15" t="str">
        <v>Nic Klein Stormbreakers Variant</v>
      </c>
      <c r="H48" s="15" t="str">
        <v>Direct homage</v>
      </c>
      <c r="I48" s="15" t="str">
        <v>Storm; Cyclops; Angel; Iceman; Marvel Girl; Beast</v>
      </c>
      <c r="J48" s="15" t="str">
        <v>No retailer exclusivity documented</v>
      </c>
      <c r="K48" s="15" t="str">
        <v>No convention exclusivity documented</v>
      </c>
      <c r="L48" s="15" t="str">
        <v>Not documented</v>
      </c>
      <c r="M48" s="15" t="str">
        <v>Variant cover</v>
      </c>
      <c r="N48" s="15" t="str">
        <v>US / English</v>
      </c>
      <c r="O48" s="11" t="n">
        <v>45070</v>
      </c>
      <c r="P48" s="15" t="str">
        <v>Reinterprets the forward-running team composition of Jack Kirby’s Avengers #4 (1964). Exact artwork inspected.</v>
      </c>
      <c r="Q48" s="15" t="str">
        <v>Exact artwork visually reviewed. Minor depicted character identifications remain for follow-up. Exact full cover, but native source below preferred900x1400; no artificial upscaling. Some depicted identities remain unresolved.</v>
      </c>
      <c r="R48" s="15" t="str">
        <v>Verified</v>
      </c>
      <c r="S48" s="16" t="str">
        <v>https://leagueofcomicgeeks.com/comic/7649508/storm-1?variant=8257168</v>
      </c>
      <c r="T48" s="16" t="str">
        <v>https://leagueofcomicgeeks.com/profile/galko/lists/10573</v>
      </c>
      <c r="U48" s="16" t="str">
        <v>https://s3.amazonaws.com/comicgeeks/comics/covers/large-8257168.jpg</v>
      </c>
      <c r="V48" s="15" t="str">
        <v>Not independently verified</v>
      </c>
      <c r="W48" s="15" t="str">
        <v>Published</v>
      </c>
      <c r="X48" s="15" t="str">
        <v>Reviewed 2026-10-20</v>
      </c>
    </row>
    <row r="49" ht="48" hidden="0" customHeight="1">
      <c r="A49" s="15" t="str">
        <v>CL-A4-0048</v>
      </c>
      <c r="B49" s="15" t="str">
        <v>The Amazing Spider-Man</v>
      </c>
      <c r="C49" s="15" t="str">
        <v>#17</v>
      </c>
      <c r="D49" s="13" t="n">
        <v>2023</v>
      </c>
      <c r="E49" s="15" t="str">
        <v>Marvel Comics</v>
      </c>
      <c r="F49" s="15" t="str">
        <v>Lorenzo Pastrovicchio</v>
      </c>
      <c r="G49" s="15" t="str">
        <v>1:100 Lorenzo Pastrovicchio Black &amp; White Disney100 What If? Variant / Lorenzo Pastrovicchio Disney100 What If? Variant</v>
      </c>
      <c r="H49" s="15" t="str">
        <v>Direct homage</v>
      </c>
      <c r="I49" s="15" t="str">
        <v>Mickey Mouse; Donald Duck; Goofy; Daisy Duck; Pluto</v>
      </c>
      <c r="J49" s="15" t="str">
        <v>No retailer exclusivity documented</v>
      </c>
      <c r="K49" s="15" t="str">
        <v>No convention exclusivity documented</v>
      </c>
      <c r="L49" s="15" t="str">
        <v>1:100</v>
      </c>
      <c r="M49" s="15" t="str">
        <v>B&amp;W</v>
      </c>
      <c r="N49" s="15" t="str">
        <v>US / English</v>
      </c>
      <c r="O49" s="11" t="n">
        <v>44937</v>
      </c>
      <c r="P49" s="15" t="str">
        <v>Reinterprets the forward-running team composition of Jack Kirby’s Avengers #4 (1964). Exact artwork inspected.</v>
      </c>
      <c r="Q49" s="15" t="str">
        <v>Color and 1:100 black-and-white editions share this drawing. Current exact scan is the black-and-white edition. Exact full cover, but native source below preferred900x1400; no artificial upscaling. Some depicted identities remain unresolved.</v>
      </c>
      <c r="R49" s="15" t="str">
        <v>Verified</v>
      </c>
      <c r="S49" s="16" t="str">
        <v>https://leagueofcomicgeeks.com/comic/9612430/the-amazing-spider-man-17?variant=5312074</v>
      </c>
      <c r="T49" s="16" t="str">
        <v>https://leagueofcomicgeeks.com/profile/galko/lists/10573</v>
      </c>
      <c r="U49" s="16" t="str">
        <v>https://s3.amazonaws.com/comicgeeks/comics/covers/large-5312074.jpg</v>
      </c>
      <c r="V49" s="15" t="str">
        <v>Not independently verified</v>
      </c>
      <c r="W49" s="15" t="str">
        <v>Published</v>
      </c>
      <c r="X49" s="15" t="str">
        <v>Reviewed 2026-10-20</v>
      </c>
    </row>
    <row r="50" ht="48" hidden="0" customHeight="1">
      <c r="A50" s="15" t="str">
        <v>CL-A4-0049</v>
      </c>
      <c r="B50" s="15" t="str">
        <v>The Avengers</v>
      </c>
      <c r="C50" s="15" t="str">
        <v>#64</v>
      </c>
      <c r="D50" s="13" t="n">
        <v>2023</v>
      </c>
      <c r="E50" s="15" t="str">
        <v>Marvel Comics</v>
      </c>
      <c r="F50" s="15" t="str">
        <v>InHyuk Lee</v>
      </c>
      <c r="G50" s="15" t="str">
        <v>InHyuk Lee Classic Homage Variant</v>
      </c>
      <c r="H50" s="15" t="str">
        <v>Direct homage</v>
      </c>
      <c r="I50" s="15" t="str">
        <v>Captain America (Steve Rogers); Black Panther; Captain Marvel (Carol Danvers); Iron Man; Thor; Ant-Man</v>
      </c>
      <c r="J50" s="15" t="str">
        <v>No retailer exclusivity documented</v>
      </c>
      <c r="K50" s="15" t="str">
        <v>No convention exclusivity documented</v>
      </c>
      <c r="L50" s="15" t="str">
        <v>Not documented</v>
      </c>
      <c r="M50" s="15" t="str">
        <v>Variant cover</v>
      </c>
      <c r="N50" s="15" t="str">
        <v>US / English</v>
      </c>
      <c r="O50" s="11" t="n">
        <v>44930</v>
      </c>
      <c r="P50" s="15" t="str">
        <v>Reinterprets the forward-running team composition of Jack Kirby’s Avengers #4 (1964). Exact artwork inspected.</v>
      </c>
      <c r="Q50" s="15" t="str">
        <v>Exact artwork visually reviewed. Minor depicted character identifications remain for follow-up. Exact full cover, but native source below preferred900x1400; no artificial upscaling. Some depicted identities remain unresolved.</v>
      </c>
      <c r="R50" s="15" t="str">
        <v>Verified</v>
      </c>
      <c r="S50" s="16" t="str">
        <v>https://leagueofcomicgeeks.com/comic/1738941/the-avengers-64?variant=4919817</v>
      </c>
      <c r="T50" s="16" t="str">
        <v>https://www.marvel.com/articles/comics/classic-homage-variant-covers-reimagine-memorable-comic-book-covers-marvel-comics-history</v>
      </c>
      <c r="U50" s="16" t="str">
        <v>https://s3.amazonaws.com/comicgeeks/comics/covers/large-4919817.jpg</v>
      </c>
      <c r="V50" s="15" t="str">
        <v>Not independently verified</v>
      </c>
      <c r="W50" s="15" t="str">
        <v>Published</v>
      </c>
      <c r="X50" s="15" t="str">
        <v>Reviewed 2026-10-20</v>
      </c>
    </row>
    <row r="51" ht="48" hidden="0" customHeight="1">
      <c r="A51" s="15" t="str">
        <v>CL-A4-0050</v>
      </c>
      <c r="B51" s="15" t="str">
        <v>The Invincible Iron Man</v>
      </c>
      <c r="C51" s="15" t="str">
        <v>#11</v>
      </c>
      <c r="D51" s="13" t="n">
        <v>2023</v>
      </c>
      <c r="E51" s="15" t="str">
        <v>Marvel Comics</v>
      </c>
      <c r="F51" s="15" t="str">
        <v>Alexander Lozano</v>
      </c>
      <c r="G51" s="15" t="str">
        <v>Lozano Avengers 60th Anniversary Variant</v>
      </c>
      <c r="H51" s="15" t="str">
        <v>Direct homage</v>
      </c>
      <c r="I51" s="15" t="str">
        <v>Black Panther; Iron Man; Thor; Hawkeye; Wasp</v>
      </c>
      <c r="J51" s="15" t="str">
        <v>No retailer exclusivity documented</v>
      </c>
      <c r="K51" s="15" t="str">
        <v>No convention exclusivity documented</v>
      </c>
      <c r="L51" s="15" t="str">
        <v>Not documented</v>
      </c>
      <c r="M51" s="15" t="str">
        <v>Variant cover</v>
      </c>
      <c r="N51" s="15" t="str">
        <v>US / English</v>
      </c>
      <c r="O51" s="11" t="n">
        <v>45217</v>
      </c>
      <c r="P51" s="15" t="str">
        <v>Reinterprets the forward-running team composition of Jack Kirby’s Avengers #4 (1964). Exact artwork inspected.</v>
      </c>
      <c r="Q51" s="15" t="str">
        <v>Exact artwork visually reviewed. Minor depicted character identifications remain for follow-up. Exact full cover, but native source below preferred900x1400; no artificial upscaling. Some depicted identities remain unresolved.</v>
      </c>
      <c r="R51" s="15" t="str">
        <v>Verified</v>
      </c>
      <c r="S51" s="16" t="str">
        <v>https://leagueofcomicgeeks.com/comic/5269896/the-invincible-iron-man-11?variant=1635512</v>
      </c>
      <c r="T51" s="16" t="str">
        <v>https://leagueofcomicgeeks.com/profile/galko/lists/10573</v>
      </c>
      <c r="U51" s="16" t="str">
        <v>https://s3.amazonaws.com/comicgeeks/comics/covers/large-1635512.jpg</v>
      </c>
      <c r="V51" s="15" t="str">
        <v>Not independently verified</v>
      </c>
      <c r="W51" s="15" t="str">
        <v>Published</v>
      </c>
      <c r="X51" s="15" t="str">
        <v>Reviewed 2026-10-20</v>
      </c>
    </row>
    <row r="52" ht="48" hidden="0" customHeight="1">
      <c r="A52" s="15" t="str">
        <v>CL-A4-0051</v>
      </c>
      <c r="B52" s="15" t="str">
        <v>Uncanny Avengers</v>
      </c>
      <c r="C52" s="15" t="str">
        <v>#2</v>
      </c>
      <c r="D52" s="13" t="n">
        <v>2023</v>
      </c>
      <c r="E52" s="15" t="str">
        <v>Marvel Comics</v>
      </c>
      <c r="F52" s="15" t="str">
        <v>Bryan Hitch</v>
      </c>
      <c r="G52" s="15" t="str">
        <v>Bryan Hitch Avengers 60th Anniversary Variant</v>
      </c>
      <c r="H52" s="15" t="str">
        <v>Direct homage</v>
      </c>
      <c r="I52" s="15" t="str">
        <v>Captain America (Steve Rogers); Iron Man; Thor; Hulk; Ant-Man; Wasp</v>
      </c>
      <c r="J52" s="15" t="str">
        <v>No retailer exclusivity documented</v>
      </c>
      <c r="K52" s="15" t="str">
        <v>No convention exclusivity documented</v>
      </c>
      <c r="L52" s="15" t="str">
        <v>Not documented</v>
      </c>
      <c r="M52" s="15" t="str">
        <v>Variant cover</v>
      </c>
      <c r="N52" s="15" t="str">
        <v>US / English</v>
      </c>
      <c r="O52" s="11" t="n">
        <v>45189</v>
      </c>
      <c r="P52" s="15" t="str">
        <v>Reinterprets the forward-running team composition of Jack Kirby’s Avengers #4 (1964). Exact artwork inspected.</v>
      </c>
      <c r="Q52" s="15" t="str">
        <v>Exact artwork visually reviewed. Minor depicted character identifications remain for follow-up. Exact full cover, but native source below preferred900x1400; no artificial upscaling. Some depicted identities remain unresolved.</v>
      </c>
      <c r="R52" s="15" t="str">
        <v>Verified</v>
      </c>
      <c r="S52" s="16" t="str">
        <v>https://leagueofcomicgeeks.com/comic/5032338/uncanny-avengers-2?variant=2006953</v>
      </c>
      <c r="T52" s="16" t="str">
        <v>https://leagueofcomicgeeks.com/profile/galko/lists/10573</v>
      </c>
      <c r="U52" s="16" t="str">
        <v>https://s3.amazonaws.com/comicgeeks/comics/covers/large-2006953.jpg</v>
      </c>
      <c r="V52" s="15" t="str">
        <v>Not independently verified</v>
      </c>
      <c r="W52" s="15" t="str">
        <v>Published</v>
      </c>
      <c r="X52" s="15" t="str">
        <v>Reviewed 2026-10-20</v>
      </c>
    </row>
    <row r="53" ht="39.599998474121094" hidden="0" customHeight="1">
      <c r="A53" s="17" t="str">
        <v>CL-A4-0052</v>
      </c>
      <c r="B53" s="17" t="str">
        <v>Dungeon Crawler Carl: Special Edition</v>
      </c>
      <c r="C53" s="17" t="str">
        <v>0</v>
      </c>
      <c r="D53" s="18" t="n">
        <v>2026</v>
      </c>
      <c r="E53" s="17" t="str">
        <v>Vault Comics</v>
      </c>
      <c r="F53" s="17" t="str">
        <v>Aaron Conley</v>
      </c>
      <c r="G53" s="17" t="str">
        <v>Coliseum trade dress2000 / foil500</v>
      </c>
      <c r="H53" s="17" t="str">
        <v>Direct homage</v>
      </c>
      <c r="I53" s="17" t="str">
        <v>Carl; Princess Donut</v>
      </c>
      <c r="J53" s="17" t="str">
        <v>Coliseum of Comics</v>
      </c>
      <c r="K53" s="17" t="str">
        <v>No convention exclusivity documented</v>
      </c>
      <c r="L53" s="17" t="str">
        <v>Trade dress2000; foil500</v>
      </c>
      <c r="M53" s="17" t="str">
        <v>Trade dress; foil</v>
      </c>
      <c r="N53" s="17" t="str">
        <v>US / English</v>
      </c>
      <c r="O53" s="19" t="n">
        <v>46218</v>
      </c>
      <c r="P53" s="17" t="str">
        <v>Carl replaces Captain America in Aaron Conley’s homage to Jack Kirby’s Avengers #4. Coliseum confirms the trade-dress run of 2,000 and separately lists a foil edition of 500.</v>
      </c>
      <c r="Q53" s="17" t="str">
        <v>Cross-listed from existing catalog; preserve existing shared catalog ID and tracker identity.</v>
      </c>
      <c r="R53" s="17" t="str">
        <v>Verified</v>
      </c>
      <c r="S53" s="17" t="str">
        <v>https://shop.coliseumofcomics.com/products/dungeon-crawler-carl-0-coliseum-of-comics-exclusive-variant</v>
      </c>
      <c r="T53" s="17" t="str">
        <v>https://shop.coliseumofcomics.com/products/dungeon-crawler-carl-0-coliseum-of-comics-exclusive-foil-variant</v>
      </c>
      <c r="U53" s="17" t="str">
        <v>Image retained from existing researched catalog; see image provenance</v>
      </c>
      <c r="V53" s="17" t="str">
        <v>Not independently verified</v>
      </c>
      <c r="W53" s="17" t="str">
        <v>Published</v>
      </c>
      <c r="X53" s="17" t="str">
        <v>Reviewed 2026-10-20</v>
      </c>
    </row>
    <row r="54" ht="39.599998474121094" hidden="0" customHeight="1">
      <c r="A54" s="17" t="str">
        <v>CL-A4-0053</v>
      </c>
      <c r="B54" s="17" t="str">
        <v>Avengers</v>
      </c>
      <c r="C54" s="17" t="str">
        <v>32</v>
      </c>
      <c r="D54" s="18" t="n">
        <v>2025</v>
      </c>
      <c r="E54" s="17" t="str">
        <v>Marvel Comics</v>
      </c>
      <c r="F54" s="17" t="str">
        <v>Marco Forcelloni / Nicky Nicotera</v>
      </c>
      <c r="G54" s="17" t="str">
        <v>Toy Story 30th Anniversary variant</v>
      </c>
      <c r="H54" s="17" t="str">
        <v>Direct homage</v>
      </c>
      <c r="I54" s="17" t="str">
        <v>Woody; Buzz Lightyear</v>
      </c>
      <c r="J54" s="17" t="str">
        <v>No retailer exclusivity documented</v>
      </c>
      <c r="K54" s="17" t="str">
        <v>No convention exclusivity documented</v>
      </c>
      <c r="L54" s="17" t="str">
        <v>Not documented</v>
      </c>
      <c r="M54" s="17" t="str">
        <v>Printed comic cover; special finish not documented</v>
      </c>
      <c r="N54" s="17" t="str">
        <v>US / English</v>
      </c>
      <c r="O54" s="19" t="n">
        <v>45966</v>
      </c>
      <c r="P54" s="17" t="str">
        <v>Marco Forcelloni / Nicky Nicotera brings Woody, Buzz Lightyear and the Toy Story toys to Avengers #4 (1964).</v>
      </c>
      <c r="Q54" s="17" t="str">
        <v>Cross-listed from existing catalog; preserve existing shared catalog ID and tracker identity.</v>
      </c>
      <c r="R54" s="17" t="str">
        <v>Verified</v>
      </c>
      <c r="S54" s="17" t="str">
        <v>https://comic-watch.com/news/marvel-celebrates-the-toy-story-30th-anniversary-with-variant-covers</v>
      </c>
      <c r="T54" s="17" t="str">
        <v>https://www.marvel.com/articles/comics/marvel-comics-celebrates-toy-story-30th-anniversary-variant-covers</v>
      </c>
      <c r="U54" s="17" t="str">
        <v>Image retained from existing researched catalog; see image provenance</v>
      </c>
      <c r="V54" s="17" t="str">
        <v>Not independently verified</v>
      </c>
      <c r="W54" s="17" t="str">
        <v>Published</v>
      </c>
      <c r="X54" s="17" t="str">
        <v>Reviewed 2026-10-20</v>
      </c>
    </row>
    <row r="55" ht="52.79999923706055" hidden="0" customHeight="1">
      <c r="A55" s="17" t="str">
        <v>CL-A4-0054</v>
      </c>
      <c r="B55" s="17" t="str">
        <v>Rat-Man Collection</v>
      </c>
      <c r="C55" s="17" t="str">
        <v>30</v>
      </c>
      <c r="D55" s="18" t="n">
        <v>2002</v>
      </c>
      <c r="E55" s="17" t="str">
        <v>Panini Comics / Marvel Italia</v>
      </c>
      <c r="F55" s="17" t="str">
        <v>Leo Ortolani</v>
      </c>
      <c r="G55" s="17" t="str">
        <v>Standard cover</v>
      </c>
      <c r="H55" s="17" t="str">
        <v>Parody homage</v>
      </c>
      <c r="I55" s="17" t="str">
        <v>Rat-Boy</v>
      </c>
      <c r="J55" s="17" t="str">
        <v>No retailer exclusivity documented</v>
      </c>
      <c r="K55" s="17" t="str">
        <v>No convention exclusivity documented</v>
      </c>
      <c r="L55" s="17" t="str">
        <v>Not documented</v>
      </c>
      <c r="M55" s="17" t="str">
        <v>Printed comic cover; special finish not documented</v>
      </c>
      <c r="N55" s="17" t="str">
        <v>Italy / Italian</v>
      </c>
      <c r="O55" s="19" t="str">
        <v>2002-05</v>
      </c>
      <c r="P55" s="17" t="str">
        <v>Visually verified reinterpretation of the charging team composition on Avengers #4 (1964).</v>
      </c>
      <c r="Q55" s="17" t="str">
        <v>Official creator site dates issue May 2002, correcting ComicVine list’s December 2002. Other childhood hero identities remain unresolved. Native exact full cover below preferred900x1400; no upscaling. Some depicted identities remain unresolved.</v>
      </c>
      <c r="R55" s="17" t="str">
        <v>Verified</v>
      </c>
      <c r="S55" s="17" t="str">
        <v>https://www.rat-man.org/prodotto/rat-man-collection-30/</v>
      </c>
      <c r="T55" s="17" t="str">
        <v>https://comicvine.gamespot.com/profile/cbishop/lists/avengers-4-homages-27/60971/</v>
      </c>
      <c r="U55" s="17" t="str">
        <v>https://www.rat-man.org/wp-content/uploads/2024/12/RMC030.jpg</v>
      </c>
      <c r="V55" s="17" t="str">
        <v>Not independently verified</v>
      </c>
      <c r="W55" s="17" t="str">
        <v>Published</v>
      </c>
      <c r="X55" s="17" t="str">
        <v>Reviewed 2026-10-20</v>
      </c>
    </row>
    <row r="56" ht="66" hidden="0" customHeight="1">
      <c r="A56" s="17" t="str">
        <v>CL-A4-0055</v>
      </c>
      <c r="B56" s="17" t="str">
        <v>What If?</v>
      </c>
      <c r="C56" s="17" t="str">
        <v>4</v>
      </c>
      <c r="D56" s="18" t="n">
        <v>1977</v>
      </c>
      <c r="E56" s="17" t="str">
        <v>Marvel Comics</v>
      </c>
      <c r="F56" s="17" t="str">
        <v>Gil Kane; Frank Giacoia</v>
      </c>
      <c r="G56" s="17" t="str">
        <v>Standard cover</v>
      </c>
      <c r="H56" s="17" t="str">
        <v>Direct homage</v>
      </c>
      <c r="I56" s="17" t="str">
        <v>Captain America (William Naslund); Human Torch (Jim Hammond); Miss America (Madeline Joyce); Namor; Whizzer (Robert Frank)</v>
      </c>
      <c r="J56" s="17" t="str">
        <v>No retailer exclusivity documented</v>
      </c>
      <c r="K56" s="17" t="str">
        <v>No convention exclusivity documented</v>
      </c>
      <c r="L56" s="17" t="str">
        <v>Not documented</v>
      </c>
      <c r="M56" s="17" t="str">
        <v>Printed comic cover; special finish not documented</v>
      </c>
      <c r="N56" s="17" t="str">
        <v>US / English</v>
      </c>
      <c r="O56" s="19" t="n">
        <v>28269</v>
      </c>
      <c r="P56" s="17" t="str">
        <v>Visually verified reinterpretation of the charging team composition on Avengers #4 (1964).</v>
      </c>
      <c r="Q56" s="17" t="str">
        <v>1977 series, not 1989 series. Captain America depicted is William Naslund per cover-specificGCD; keep distinct from SteveRogers. Native image only 300 x 462; replacement desirable. Native exact full cover below preferred900x1400; no upscaling.</v>
      </c>
      <c r="R56" s="17" t="str">
        <v>Verified</v>
      </c>
      <c r="S56" s="17" t="str">
        <v>https://www.comics.org/issue/31354/</v>
      </c>
      <c r="T56" s="17" t="str">
        <v>https://comicvine.gamespot.com/profile/cbishop/lists/avengers-4-homages-27/60971/</v>
      </c>
      <c r="U56" s="17" t="str">
        <v>https://thevirtuesofcaptainamerica.com/wp-content/uploads/2019/05/what-if-4-cover.jpg</v>
      </c>
      <c r="V56" s="17" t="str">
        <v>Not independently verified</v>
      </c>
      <c r="W56" s="17" t="str">
        <v>Published</v>
      </c>
      <c r="X56" s="17" t="str">
        <v>Reviewed 2026-10-20</v>
      </c>
    </row>
    <row r="57" ht="118.80000305175781" hidden="0" customHeight="1">
      <c r="A57" s="17" t="str">
        <v>CL-A4-0056</v>
      </c>
      <c r="B57" s="17" t="str">
        <v>Wizard Ace Edition: The Avengers</v>
      </c>
      <c r="C57" s="17" t="str">
        <v>4</v>
      </c>
      <c r="D57" s="18" t="n">
        <v>2002</v>
      </c>
      <c r="E57" s="17" t="str">
        <v>Marvel Comics / Wizard Entertainment</v>
      </c>
      <c r="F57" s="17" t="str">
        <v>John Cassaday; Dave Stewart (new acetate artwork); Jack Kirby; George Roussos (original background)</v>
      </c>
      <c r="G57" s="17" t="str">
        <v>Wizard Ace Edition acetate overlay</v>
      </c>
      <c r="H57" s="17" t="str">
        <v>Direct homage / new acetate overlay</v>
      </c>
      <c r="I57" s="17" t="str">
        <v>Captain America (Steve Rogers); Giant-Man (Hank Pym); Iron Man; Thor; Wasp; Namor</v>
      </c>
      <c r="J57" s="17" t="str">
        <v>Wizard Ace Edition program</v>
      </c>
      <c r="K57" s="17" t="str">
        <v>No convention exclusivity documented</v>
      </c>
      <c r="L57" s="17" t="str">
        <v>Not documented</v>
      </c>
      <c r="M57" s="17" t="str">
        <v>Acetate overlay over printed cover</v>
      </c>
      <c r="N57" s="17" t="str">
        <v>US / English; printed in Canada</v>
      </c>
      <c r="O57" s="19" t="n">
        <v>37580</v>
      </c>
      <c r="P57" s="17" t="str">
        <v>New Cassaday Captain America drawing on a transparent acetate overlay reinterprets the central charging figure on Avengers #4. This is distinct artwork, although the interior story is a reprint. The composite includes the original team composition.</v>
      </c>
      <c r="Q57" s="17" t="str">
        <v>Exact composite cover scan visually inspected. GCD gives 20 November 2002; other collector listings use generic March or November dates. The acetate-overlay drawing is credited to John Cassaday with Dave Stewart colors; original Kirby/Roussos background credit is retained for the pictured composite. Native scan is only 377 × 567; no artificial upscaling. Native cover-only scan 377 × 567; retained at native size. Higher-resolution retailer photograph rejected because it includes a table background and skew.</v>
      </c>
      <c r="R57" s="17" t="str">
        <v>Verified</v>
      </c>
      <c r="S57" s="17" t="str">
        <v>https://my.comics.org/issue/512075/?display=grid&amp;issue_detail=2</v>
      </c>
      <c r="T57" s="17" t="str">
        <v>https://www.comiccollectorlive.com/issue/comic-books/Avengers-1963/4-E-Wizard-ACE-Edition/c735a5cc-aafa-46b1-b539-3020517351b3</v>
      </c>
      <c r="U57" s="17" t="str">
        <v>https://images.comiccollectorlive.com/covers/c73/c735a5cc-aafa-46b1-b539-3020517351b3.jpg</v>
      </c>
      <c r="V57" s="17" t="str">
        <v>Not independently verified</v>
      </c>
      <c r="W57" s="17" t="str">
        <v>Published</v>
      </c>
      <c r="X57" s="17" t="str">
        <v>Reviewed 2026-10-20</v>
      </c>
    </row>
  </sheetData>
  <conditionalFormatting sqref="R2:R52">
    <cfRule type="cellIs" dxfId="6" priority="2" aboveAverage="0" percent="0" bottom="0" operator="equal" rank="0" equalAverage="0">
      <formula>"Verified"</formula>
    </cfRule>
    <cfRule type="cellIs" dxfId="7" priority="3" aboveAverage="0" percent="0" bottom="0" operator="equal" rank="0" equalAverage="0">
      <formula>"Partial"</formula>
    </cfRule>
    <cfRule type="cellIs" dxfId="8" priority="4" aboveAverage="0" percent="0" bottom="0" operator="equal" rank="0" equalAverage="0">
      <formula>"Needs Review"</formula>
    </cfRule>
  </conditionalFormatting>
  <dataValidations count="1">
    <dataValidation type="list" errorStyle="stop" operator="between" allowBlank="1" showDropDown="0" showInputMessage="0" showErrorMessage="0" sqref="R2:R252">
      <formula1>"Verified,Partial,Needs Review"</formula1>
      <formula2>0</formula2>
    </dataValidation>
  </dataValidations>
  <hyperlinks>
    <hyperlink ref="S2" r:id="R161910203d3741b2"/>
    <hyperlink ref="T2" r:id="R19bac0cf64414e3a"/>
    <hyperlink ref="U2" r:id="R5c8281d0b1754be4"/>
    <hyperlink ref="S3" r:id="Rddaa56879e3240eb"/>
    <hyperlink ref="T3" r:id="R78004da93b1f4060"/>
    <hyperlink ref="U3" r:id="R7c82bf426c4c465b"/>
    <hyperlink ref="S4" r:id="R6fe761f5802d4a2b"/>
    <hyperlink ref="T4" r:id="R490c38e374ce43cf"/>
    <hyperlink ref="U4" r:id="R071008da69ab49e8"/>
    <hyperlink ref="S5" r:id="R543328ec35424769"/>
    <hyperlink ref="T5" r:id="R053643e967264371"/>
    <hyperlink ref="U5" r:id="Rb78de7675c2441d7"/>
    <hyperlink ref="S6" r:id="R242c961af12c422f"/>
    <hyperlink ref="T6" r:id="R7ca69f0985d94aab"/>
    <hyperlink ref="U6" r:id="Rdbddf16df5ca4a8d"/>
    <hyperlink ref="S7" r:id="R01cbb9f230da4cf1"/>
    <hyperlink ref="T7" r:id="R529898e087844e0c"/>
    <hyperlink ref="U7" r:id="R61b94d48d9e04ddb"/>
    <hyperlink ref="S8" r:id="R6aa5a29554644d42"/>
    <hyperlink ref="T8" r:id="Rad19e7a7ec0d4cc4"/>
    <hyperlink ref="U8" r:id="Re69b04b0b1fa47aa"/>
    <hyperlink ref="S9" r:id="R81e96f37ebab4cd6"/>
    <hyperlink ref="T9" r:id="R1f3a4e217736408a"/>
    <hyperlink ref="U9" r:id="R64040598d5764aa4"/>
    <hyperlink ref="S10" r:id="R839c48ad6c0b42db"/>
    <hyperlink ref="T10" r:id="Rb23ffdaf43724172"/>
    <hyperlink ref="U10" r:id="Re9ceb8783da544db"/>
    <hyperlink ref="S11" r:id="R822db1b8fb8549fd"/>
    <hyperlink ref="T11" r:id="R548126d923934be5"/>
    <hyperlink ref="U11" r:id="Ra1f44e3701e9406b"/>
    <hyperlink ref="S12" r:id="Re223c1d793e54608"/>
    <hyperlink ref="T12" r:id="R41ad9859cb114273"/>
    <hyperlink ref="U12" r:id="R9f94f0e47ee041d7"/>
    <hyperlink ref="S13" r:id="R8a0fbaf590df4a3d"/>
    <hyperlink ref="T13" r:id="Rfdc1abaf75a14943"/>
    <hyperlink ref="U13" r:id="R2a69681e3c344cab"/>
    <hyperlink ref="S14" r:id="Rec65f405a1e242e8"/>
    <hyperlink ref="T14" r:id="R90e7299671e142c5"/>
    <hyperlink ref="U14" r:id="Rfcd5abf73af04b98"/>
    <hyperlink ref="S15" r:id="Rb475976138324e0e"/>
    <hyperlink ref="T15" r:id="R87fbf2000a3149b8"/>
    <hyperlink ref="U15" r:id="R7422e42e27ce4ede"/>
    <hyperlink ref="S16" r:id="R297dbe89ff454721"/>
    <hyperlink ref="T16" r:id="R7e315d1762664c78"/>
    <hyperlink ref="U16" r:id="Rd92b0ffd3ed64af8"/>
    <hyperlink ref="S17" r:id="R18665b3fe3b24636"/>
    <hyperlink ref="T17" r:id="Rd90fb706ae374ede"/>
    <hyperlink ref="U17" r:id="R5d83d748db054da6"/>
    <hyperlink ref="S18" r:id="R11fb524bc9244988"/>
    <hyperlink ref="T18" r:id="R1f485a542ba34c58"/>
    <hyperlink ref="U18" r:id="Re875d12f3fa64a5b"/>
    <hyperlink ref="S19" r:id="Rbc5742c31e3f4401"/>
    <hyperlink ref="T19" r:id="Ra5c015b07f714610"/>
    <hyperlink ref="U19" r:id="R4b5ac9713631426b"/>
    <hyperlink ref="S20" r:id="Rf30713090a494a7e"/>
    <hyperlink ref="T20" r:id="R0120ab71313d4d02"/>
    <hyperlink ref="U20" r:id="R4c987d393f5a4eaf"/>
    <hyperlink ref="S21" r:id="Re960cd8926c44d82"/>
    <hyperlink ref="T21" r:id="Re488d605a404485b"/>
    <hyperlink ref="U21" r:id="R638652e1a2494a41"/>
    <hyperlink ref="S22" r:id="R10bd36c5dabc4adf"/>
    <hyperlink ref="T22" r:id="Rebe4740f346d438d"/>
    <hyperlink ref="U22" r:id="R2bc5e6035eaf496e"/>
    <hyperlink ref="S23" r:id="Rbc5d037e8fbd4cb8"/>
    <hyperlink ref="T23" r:id="R7fc83d983d0446b4"/>
    <hyperlink ref="U23" r:id="Ra2625fe2cf40442a"/>
    <hyperlink ref="S24" r:id="R1acaafa23d1347f3"/>
    <hyperlink ref="T24" r:id="Re310068ecec746a6"/>
    <hyperlink ref="U24" r:id="R3e237dc8837c48d5"/>
    <hyperlink ref="S25" r:id="R0fe270a6ab394063"/>
    <hyperlink ref="T25" r:id="R5203156b5ec7437c"/>
    <hyperlink ref="U25" r:id="R1fa0f443a50d4baa"/>
    <hyperlink ref="S26" r:id="R8b9abfff3a3c45b0"/>
    <hyperlink ref="T26" r:id="Rd90e1734cbad4a98"/>
    <hyperlink ref="U26" r:id="R17de3858782d49f4"/>
    <hyperlink ref="S27" r:id="R7ba813ba7e834ccb"/>
    <hyperlink ref="T27" r:id="Rd411f982fe6f40b2"/>
    <hyperlink ref="U27" r:id="R3c0078abbeb745fd"/>
    <hyperlink ref="S28" r:id="Rb6d6c62ea4734468"/>
    <hyperlink ref="T28" r:id="Rdc4320119e1940ba"/>
    <hyperlink ref="U28" r:id="R40fb6ee2ab224e13"/>
    <hyperlink ref="S29" r:id="Rbf277aff507c40d4"/>
    <hyperlink ref="T29" r:id="R4e70d03946f74bc7"/>
    <hyperlink ref="U29" r:id="Rdc54e033cb614649"/>
    <hyperlink ref="S30" r:id="R7247b454a1664a27"/>
    <hyperlink ref="T30" r:id="R7a7a501ddacb4054"/>
    <hyperlink ref="U30" r:id="R659caaa3f4644b00"/>
    <hyperlink ref="S31" r:id="R0d22b15667834702"/>
    <hyperlink ref="T31" r:id="R11963d55d6a5402e"/>
    <hyperlink ref="U31" r:id="Rba7e5f9acc9647a1"/>
    <hyperlink ref="S32" r:id="Rf553776d77b04ec2"/>
    <hyperlink ref="T32" r:id="R88b6cf880b264d2f"/>
    <hyperlink ref="U32" r:id="Ra5fde89d1cce476a"/>
    <hyperlink ref="S33" r:id="Rc1d7a45c6e7242e1"/>
    <hyperlink ref="T33" r:id="R293b92c726b2467f"/>
    <hyperlink ref="U33" r:id="R64676af07bcb4e8f"/>
    <hyperlink ref="S34" r:id="R89dd9e976ee14d9b"/>
    <hyperlink ref="T34" r:id="Rabd19c44120640a8"/>
    <hyperlink ref="U34" r:id="Rd493fc837af242d7"/>
    <hyperlink ref="S35" r:id="Rc6f250238f474d9f"/>
    <hyperlink ref="T35" r:id="Rd2fe230ad78443ef"/>
    <hyperlink ref="U35" r:id="Ra074bad97ca14cf7"/>
    <hyperlink ref="S36" r:id="R94f5a62efdf946d3"/>
    <hyperlink ref="T36" r:id="Ra3337d3325e540e7"/>
    <hyperlink ref="U36" r:id="Rb72047253c5a4ba5"/>
    <hyperlink ref="S37" r:id="R1d507bbd5e0c40e2"/>
    <hyperlink ref="T37" r:id="R5e22272050984955"/>
    <hyperlink ref="U37" r:id="Rf2f95373a3a9441e"/>
    <hyperlink ref="S38" r:id="R65ae4958c8264667"/>
    <hyperlink ref="T38" r:id="R850d96c7042d4b1a"/>
    <hyperlink ref="U38" r:id="R68b000ed6f154c92"/>
    <hyperlink ref="S39" r:id="R31c41102410748d8"/>
    <hyperlink ref="T39" r:id="R2e923adedc7040e8"/>
    <hyperlink ref="U39" r:id="Rd870009b72d74905"/>
    <hyperlink ref="S40" r:id="Rb5b37ec063eb40e1"/>
    <hyperlink ref="T40" r:id="Refe49ad015714ad6"/>
    <hyperlink ref="U40" r:id="Rd429937b79ab42ec"/>
    <hyperlink ref="S41" r:id="Ra6d88bb810064d6a"/>
    <hyperlink ref="T41" r:id="Rd7a98ad59c3c4e18"/>
    <hyperlink ref="U41" r:id="R0d0162c07c194320"/>
    <hyperlink ref="S42" r:id="Re85bdcf719894a4e"/>
    <hyperlink ref="T42" r:id="R5a0976e307634c4b"/>
    <hyperlink ref="U42" r:id="Rcfe5ccfef6254ead"/>
    <hyperlink ref="S43" r:id="R9c1978ec2f2445b5"/>
    <hyperlink ref="T43" r:id="R1b574733327a4e78"/>
    <hyperlink ref="U43" r:id="Rb2b51551dde5409b"/>
    <hyperlink ref="S44" r:id="R0023d899b179493a"/>
    <hyperlink ref="T44" r:id="R162cc12cc6e54a4a"/>
    <hyperlink ref="U44" r:id="R764499bd970c41c8"/>
    <hyperlink ref="S45" r:id="R1dc56f6b72c1483e"/>
    <hyperlink ref="T45" r:id="R51e657ea75b241e9"/>
    <hyperlink ref="U45" r:id="R3f12a371e0394bf5"/>
    <hyperlink ref="S46" r:id="R51b272602d244d94"/>
    <hyperlink ref="T46" r:id="Rc1f764ed351a4f5f"/>
    <hyperlink ref="U46" r:id="R7ed40b0857f149b5"/>
    <hyperlink ref="S47" r:id="R95fc3a8fa86b4e77"/>
    <hyperlink ref="T47" r:id="Rc24343587c1d4c1d"/>
    <hyperlink ref="U47" r:id="Rf78c70e051e549e9"/>
    <hyperlink ref="S48" r:id="R546316c5e0384bfb"/>
    <hyperlink ref="T48" r:id="Rceb511dd15aa4965"/>
    <hyperlink ref="U48" r:id="Rf8962ba81ef940fd"/>
    <hyperlink ref="S49" r:id="R42c93caf879749e7"/>
    <hyperlink ref="T49" r:id="R956c5385752f4664"/>
    <hyperlink ref="U49" r:id="Raf32923aafba4c47"/>
    <hyperlink ref="S50" r:id="R0a80c34e575f4686"/>
    <hyperlink ref="T50" r:id="Rd284a7c93d4b40f3"/>
    <hyperlink ref="U50" r:id="Re3a995c10c314fe0"/>
    <hyperlink ref="S51" r:id="R88a11bd26ae04d97"/>
    <hyperlink ref="T51" r:id="Rfd73175325e1430d"/>
    <hyperlink ref="U51" r:id="Rdc9615fd35d54df1"/>
    <hyperlink ref="S52" r:id="Rcdb1f96903134888"/>
    <hyperlink ref="T52" r:id="R1d4844780ca34b25"/>
    <hyperlink ref="U52" r:id="R208520a48edd48c2"/>
    <hyperlink ref="S53" r:id="rIdSourceS53"/>
    <hyperlink ref="T53" r:id="rIdSourceT53"/>
    <hyperlink ref="S54" r:id="rIdSourceS54"/>
    <hyperlink ref="T54" r:id="rIdSourceT54"/>
    <hyperlink ref="S55" r:id="rIdSourceS55"/>
    <hyperlink ref="T55" r:id="rIdSourceT55"/>
    <hyperlink ref="U55" r:id="rIdSourceU55"/>
    <hyperlink ref="S56" r:id="rIdSourceS56"/>
    <hyperlink ref="T56" r:id="rIdSourceT56"/>
    <hyperlink ref="U56" r:id="rIdSourceU56"/>
    <hyperlink ref="S57" r:id="rIdSourceS57"/>
    <hyperlink ref="T57" r:id="rIdSourceT57"/>
    <hyperlink ref="U57" r:id="rIdSourceU57"/>
  </hyperlinks>
  <pageMargins left="0.7" right="0.7" top="0.75" bottom="0.75" header="0.3" footer="0.3"/>
  <tableParts count="1">
    <tablePart r:id="R3f20d53c341c435e"/>
  </tableParts>
</worksheet>
</file>

<file path=xl/worksheets/sheet2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34" hidden="0" customWidth="1"/>
    <x:col min="2" max="3" width="12" hidden="0" customWidth="1"/>
  </x:cols>
  <x:sheetData>
    <x:row r="1" ht="44" hidden="0" customHeight="1">
      <x:c r="A1" s="25" t="s">
        <x:v>24</x:v>
      </x:c>
      <x:c r="B1" s="5"/>
      <x:c r="C1" s="5"/>
    </x:row>
    <x:row r="2" ht="76" hidden="0" customHeight="1">
      <x:c r="A2" s="22" t="str">
        <x:v>Original: The Avengers #4, March 1964. Cover by Jack Kirby; George Roussos.</x:v>
      </x:c>
      <x:c r="B2" s="5"/>
      <x:c r="C2" s="5"/>
    </x:row>
    <x:row r="3" ht="76" hidden="0" customHeight="1">
      <x:c r="A3" s="23" t="str">
        <x:v>Reviewed October 20, 2026. 54 cover-artwork entries. Shared artwork, reprints and unresolved targets remain documented as references.</x:v>
      </x:c>
      <x:c r="B3" s="5"/>
      <x:c r="C3" s="5"/>
    </x:row>
    <x:row r="4" ht="15" hidden="0">
      <x:c r="A4" s="5"/>
      <x:c r="B4" s="5"/>
      <x:c r="C4" s="5"/>
    </x:row>
    <x:row r="5" ht="15" hidden="0">
      <x:c r="A5" s="8" t="s">
        <x:v>25</x:v>
      </x:c>
      <x:c r="B5" s="8" t="s">
        <x:v>26</x:v>
      </x:c>
      <x:c r="C5" s="8" t="s">
        <x:v>27</x:v>
      </x:c>
    </x:row>
    <x:row r="6" ht="15" hidden="0">
      <x:c r="A6" s="5" t="str">
        <x:v>Catalog rows incl. references</x:v>
      </x:c>
      <x:c r="B6" s="5" t="n">
        <x:f aca="0">COUNTA(Catalog!A2:A252)</x:f>
        <x:v>56</x:v>
      </x:c>
      <x:c r="C6" s="5"/>
    </x:row>
    <x:row r="7" ht="15" hidden="0">
      <x:c r="A7" s="5" t="s">
        <x:v>28</x:v>
      </x:c>
      <x:c r="B7" s="5" t="n">
        <x:f aca="0">COUNTA('Research Log'!A2:A500)</x:f>
        <x:v>69</x:v>
      </x:c>
      <x:c r="C7" s="5"/>
    </x:row>
    <x:row r="8" ht="15" hidden="0">
      <x:c r="A8" s="5" t="s">
        <x:v>29</x:v>
      </x:c>
      <x:c r="B8" s="5" t="n">
        <x:f aca="0">MIN(Catalog!D2:D252)</x:f>
        <x:v>1977</x:v>
      </x:c>
      <x:c r="C8" s="5"/>
    </x:row>
    <x:row r="9" ht="15" hidden="0">
      <x:c r="A9" s="5" t="s">
        <x:v>30</x:v>
      </x:c>
      <x:c r="B9" s="5" t="n">
        <x:f aca="0">MAX(Catalog!D2:D252)</x:f>
        <x:v>2026</x:v>
      </x:c>
      <x:c r="C9" s="5"/>
    </x:row>
    <x:row r="10" ht="15" hidden="0">
      <x:c r="A10" s="5"/>
      <x:c r="B10" s="5"/>
      <x:c r="C10" s="5"/>
    </x:row>
    <x:row r="11" ht="15" hidden="0">
      <x:c r="A11" s="8" t="s">
        <x:v>17</x:v>
      </x:c>
      <x:c r="B11" s="8" t="s">
        <x:v>26</x:v>
      </x:c>
      <x:c r="C11" s="8" t="s">
        <x:v>27</x:v>
      </x:c>
    </x:row>
    <x:row r="12" ht="15" hidden="0">
      <x:c r="A12" s="5" t="s">
        <x:v>31</x:v>
      </x:c>
      <x:c r="B12" s="5" t="n">
        <x:f aca="0">COUNTIF(Catalog!R2:R252,"Verified")</x:f>
        <x:v>52</x:v>
      </x:c>
      <x:c r="C12" s="9" t="n">
        <x:f aca="0">IF($B$6=0,0,B12/$B$6)</x:f>
        <x:v>0.9285714285714286</x:v>
      </x:c>
    </x:row>
    <x:row r="13" ht="15" hidden="0">
      <x:c r="A13" s="5" t="s">
        <x:v>32</x:v>
      </x:c>
      <x:c r="B13" s="5" t="n">
        <x:f aca="0">COUNTIF(Catalog!R2:R252,"Partial")</x:f>
        <x:v>4</x:v>
      </x:c>
      <x:c r="C13" s="9" t="n">
        <x:f aca="0">IF($B$6=0,0,B13/$B$6)</x:f>
        <x:v>0.07142857142857142</x:v>
      </x:c>
    </x:row>
    <x:row r="14" ht="15" hidden="0">
      <x:c r="A14" s="5" t="s">
        <x:v>33</x:v>
      </x:c>
      <x:c r="B14" s="5" t="n">
        <x:f aca="0">COUNTIF(Catalog!R2:R252,"Needs Review")</x:f>
        <x:v>0</x:v>
      </x:c>
      <x:c r="C14" s="9" t="n">
        <x:f aca="0">IF($B$6=0,0,B14/$B$6)</x:f>
        <x:v>0</x:v>
      </x:c>
    </x:row>
    <x:row r="15" ht="15" hidden="0">
      <x:c r="A15" s="5"/>
      <x:c r="B15" s="5"/>
      <x:c r="C15" s="5"/>
    </x:row>
    <x:row r="16" ht="15" hidden="0">
      <x:c r="A16" s="8" t="s">
        <x:v>34</x:v>
      </x:c>
      <x:c r="B16" s="8" t="s">
        <x:v>26</x:v>
      </x:c>
      <x:c r="C16" s="8" t="s">
        <x:v>27</x:v>
      </x:c>
    </x:row>
    <x:row r="17" ht="15" hidden="0">
      <x:c r="A17" s="5" t="s">
        <x:v>35</x:v>
      </x:c>
      <x:c r="B17" s="5" t="n">
        <x:f aca="0">COUNTIF(Catalog!H2:H252,"Direct homage")</x:f>
        <x:v>53</x:v>
      </x:c>
      <x:c r="C17" s="9" t="n">
        <x:f aca="0">IF($B$6=0,0,B17/$B$6)</x:f>
        <x:v>0.9464285714285714</x:v>
      </x:c>
    </x:row>
    <x:row r="18" ht="15" hidden="0">
      <x:c r="A18" s="5"/>
      <x:c r="B18" s="5"/>
      <x:c r="C18" s="5"/>
    </x:row>
    <x:row r="19" ht="15" hidden="0">
      <x:c r="A19" s="8" t="s">
        <x:v>36</x:v>
      </x:c>
      <x:c r="B19" s="8" t="s">
        <x:v>26</x:v>
      </x:c>
      <x:c r="C19" s="8" t="s">
        <x:v>27</x:v>
      </x:c>
    </x:row>
    <x:row r="20" ht="15" hidden="0">
      <x:c r="A20" s="5" t="s">
        <x:v>37</x:v>
      </x:c>
      <x:c r="B20" s="5" t="n">
        <x:f aca="0">COUNTIFS(Catalog!D2:D252,"&gt;=1960",Catalog!D2:D252,"&lt;1970")</x:f>
        <x:v>0</x:v>
      </x:c>
      <x:c r="C20" s="9" t="n">
        <x:f aca="0">IF($B$6=0,0,B20/$B$6)</x:f>
        <x:v>0</x:v>
      </x:c>
    </x:row>
    <x:row r="21" ht="15" hidden="0">
      <x:c r="A21" s="5" t="s">
        <x:v>38</x:v>
      </x:c>
      <x:c r="B21" s="5" t="n">
        <x:f aca="0">COUNTIFS(Catalog!D2:D252,"&gt;=1970",Catalog!D2:D252,"&lt;1980")</x:f>
        <x:v>1</x:v>
      </x:c>
      <x:c r="C21" s="9" t="n">
        <x:f aca="0">IF($B$6=0,0,B21/$B$6)</x:f>
        <x:v>0.017857142857142856</x:v>
      </x:c>
    </x:row>
    <x:row r="22" ht="15" hidden="0">
      <x:c r="A22" s="5" t="s">
        <x:v>39</x:v>
      </x:c>
      <x:c r="B22" s="5" t="n">
        <x:f aca="0">COUNTIFS(Catalog!D2:D252,"&gt;=1980",Catalog!D2:D252,"&lt;1990")</x:f>
        <x:v>3</x:v>
      </x:c>
      <x:c r="C22" s="9" t="n">
        <x:f aca="0">IF($B$6=0,0,B22/$B$6)</x:f>
        <x:v>0.05357142857142857</x:v>
      </x:c>
    </x:row>
    <x:row r="23" ht="15" hidden="0">
      <x:c r="A23" s="5" t="s">
        <x:v>40</x:v>
      </x:c>
      <x:c r="B23" s="5" t="n">
        <x:f aca="0">COUNTIFS(Catalog!D2:D252,"&gt;=1990",Catalog!D2:D252,"&lt;2000")</x:f>
        <x:v>6</x:v>
      </x:c>
      <x:c r="C23" s="9" t="n">
        <x:f aca="0">IF($B$6=0,0,B23/$B$6)</x:f>
        <x:v>0.10714285714285714</x:v>
      </x:c>
    </x:row>
    <x:row r="24" ht="15" hidden="0">
      <x:c r="A24" s="5" t="s">
        <x:v>41</x:v>
      </x:c>
      <x:c r="B24" s="5" t="n">
        <x:f aca="0">COUNTIFS(Catalog!D2:D252,"&gt;=2000",Catalog!D2:D252,"&lt;2010")</x:f>
        <x:v>11</x:v>
      </x:c>
      <x:c r="C24" s="9" t="n">
        <x:f aca="0">IF($B$6=0,0,B24/$B$6)</x:f>
        <x:v>0.19642857142857142</x:v>
      </x:c>
    </x:row>
    <x:row r="25" ht="15" hidden="0">
      <x:c r="A25" s="5" t="s">
        <x:v>42</x:v>
      </x:c>
      <x:c r="B25" s="5" t="n">
        <x:f aca="0">COUNTIFS(Catalog!D2:D252,"&gt;=2010",Catalog!D2:D252,"&lt;2020")</x:f>
        <x:v>20</x:v>
      </x:c>
      <x:c r="C25" s="9" t="n">
        <x:f aca="0">IF($B$6=0,0,B25/$B$6)</x:f>
        <x:v>0.35714285714285715</x:v>
      </x:c>
    </x:row>
    <x:row r="26" ht="15" hidden="0">
      <x:c r="A26" s="5" t="s">
        <x:v>43</x:v>
      </x:c>
      <x:c r="B26" s="5" t="n">
        <x:f aca="0">COUNTIFS(Catalog!D2:D252,"&gt;=2020",Catalog!D2:D252,"&lt;2030")</x:f>
        <x:v>15</x:v>
      </x:c>
      <x:c r="C26" s="9" t="n">
        <x:f aca="0">IF($B$6=0,0,B26/$B$6)</x:f>
        <x:v>0.26785714285714285</x:v>
      </x:c>
    </x:row>
    <x:row r="27" ht="15" hidden="0">
      <x:c r="A27" s="5"/>
      <x:c r="B27" s="5"/>
      <x:c r="C27" s="5"/>
    </x:row>
    <x:row r="28" ht="15" hidden="0">
      <x:c r="A28" s="8" t="s">
        <x:v>4</x:v>
      </x:c>
      <x:c r="B28" s="8" t="s">
        <x:v>26</x:v>
      </x:c>
      <x:c r="C28" s="8" t="s">
        <x:v>27</x:v>
      </x:c>
    </x:row>
    <x:row r="29" ht="15" hidden="0">
      <x:c r="A29" s="5" t="s">
        <x:v>44</x:v>
      </x:c>
      <x:c r="B29" s="5" t="n">
        <x:f aca="0">COUNTIF(Catalog!E2:E252,"Marvel Comics")</x:f>
        <x:v>34</x:v>
      </x:c>
      <x:c r="C29" s="9" t="n">
        <x:f aca="0">IF($B$6=0,0,B29/$B$6)</x:f>
        <x:v>0.6071428571428571</x:v>
      </x:c>
    </x:row>
    <x:row r="30" ht="15" hidden="0">
      <x:c r="A30" s="5" t="s">
        <x:v>45</x:v>
      </x:c>
      <x:c r="B30" s="5" t="n">
        <x:f aca="0">COUNTIF(Catalog!E2:E252,"Image Comics")</x:f>
        <x:v>3</x:v>
      </x:c>
      <x:c r="C30" s="9" t="n">
        <x:f aca="0">IF($B$6=0,0,B30/$B$6)</x:f>
        <x:v>0.05357142857142857</x:v>
      </x:c>
    </x:row>
    <x:row r="31" ht="15" hidden="0">
      <x:c r="A31" s="5" t="s">
        <x:v>46</x:v>
      </x:c>
      <x:c r="B31" s="5" t="n">
        <x:f aca="0">COUNTIF(Catalog!E2:E252,"Archie Comics")</x:f>
        <x:v>3</x:v>
      </x:c>
      <x:c r="C31" s="9" t="n">
        <x:f aca="0">IF($B$6=0,0,B31/$B$6)</x:f>
        <x:v>0.05357142857142857</x:v>
      </x:c>
    </x:row>
    <x:row r="32" ht="15" hidden="0">
      <x:c r="A32" s="5" t="s">
        <x:v>47</x:v>
      </x:c>
      <x:c r="B32" s="5" t="n">
        <x:f aca="0">COUNTIF(Catalog!E2:E252,"DC Comics")</x:f>
        <x:v>2</x:v>
      </x:c>
      <x:c r="C32" s="9" t="n">
        <x:f aca="0">IF($B$6=0,0,B32/$B$6)</x:f>
        <x:v>0.03571428571428571</x:v>
      </x:c>
    </x:row>
    <x:row r="33" ht="15" hidden="0">
      <x:c r="A33" s="5" t="s">
        <x:v>48</x:v>
      </x:c>
      <x:c r="B33" s="5" t="n">
        <x:f aca="0">COUNTIF(Catalog!E2:E252,"Somos Arte")</x:f>
        <x:v>1</x:v>
      </x:c>
      <x:c r="C33" s="9" t="n">
        <x:f aca="0">IF($B$6=0,0,B33/$B$6)</x:f>
        <x:v>0.017857142857142856</x:v>
      </x:c>
    </x:row>
    <x:row r="34" ht="15" hidden="0">
      <x:c r="A34" s="5" t="s">
        <x:v>49</x:v>
      </x:c>
      <x:c r="B34" s="5" t="n">
        <x:f aca="0">COUNTIF(Catalog!E2:E252,"Chapterhouse Comics")</x:f>
        <x:v>1</x:v>
      </x:c>
      <x:c r="C34" s="9" t="n">
        <x:f aca="0">IF($B$6=0,0,B34/$B$6)</x:f>
        <x:v>0.017857142857142856</x:v>
      </x:c>
    </x:row>
    <x:row r="35" ht="15" hidden="0">
      <x:c r="A35" s="5" t="s">
        <x:v>50</x:v>
      </x:c>
      <x:c r="B35" s="5" t="n">
        <x:f aca="0">COUNTIF(Catalog!E2:E252,"Lion Forge Comics")</x:f>
        <x:v>1</x:v>
      </x:c>
      <x:c r="C35" s="9" t="n">
        <x:f aca="0">IF($B$6=0,0,B35/$B$6)</x:f>
        <x:v>0.017857142857142856</x:v>
      </x:c>
    </x:row>
    <x:row r="36" ht="15" hidden="0">
      <x:c r="A36" s="5" t="s">
        <x:v>51</x:v>
      </x:c>
      <x:c r="B36" s="5" t="n">
        <x:f aca="0">COUNTIF(Catalog!E2:E252,"Independent / other")</x:f>
        <x:v>0</x:v>
      </x:c>
      <x:c r="C36" s="9" t="n">
        <x:f aca="0">IF($B$6=0,0,B36/$B$6)</x:f>
        <x:v>0</x:v>
      </x:c>
    </x:row>
    <x:row r="37" ht="15" hidden="0">
      <x:c r="A37" s="5" t="s">
        <x:v>52</x:v>
      </x:c>
      <x:c r="B37" s="5" t="n">
        <x:f aca="0">COUNTIF(Catalog!E2:E252,"Jolzar Entertainment")</x:f>
        <x:v>1</x:v>
      </x:c>
      <x:c r="C37" s="9" t="n">
        <x:f aca="0">IF($B$6=0,0,B37/$B$6)</x:f>
        <x:v>0.017857142857142856</x:v>
      </x:c>
    </x:row>
    <x:row r="38" ht="15" hidden="0">
      <x:c r="A38" s="5" t="s">
        <x:v>53</x:v>
      </x:c>
      <x:c r="B38" s="5" t="n">
        <x:f aca="0">COUNTIF(Catalog!E2:E252,"Dynamite")</x:f>
        <x:v>1</x:v>
      </x:c>
      <x:c r="C38" s="9" t="n">
        <x:f aca="0">IF($B$6=0,0,B38/$B$6)</x:f>
        <x:v>0.017857142857142856</x:v>
      </x:c>
    </x:row>
    <x:row r="39" ht="15" hidden="0">
      <x:c r="A39" s="5" t="s">
        <x:v>54</x:v>
      </x:c>
      <x:c r="B39" s="5" t="n">
        <x:f aca="0">COUNTIF(Catalog!E2:E252,"Titan Comics")</x:f>
        <x:v>1</x:v>
      </x:c>
      <x:c r="C39" s="9" t="n">
        <x:f aca="0">IF($B$6=0,0,B39/$B$6)</x:f>
        <x:v>0.017857142857142856</x:v>
      </x:c>
    </x:row>
    <x:row r="40" ht="15" hidden="0">
      <x:c r="A40" s="5" t="s">
        <x:v>55</x:v>
      </x:c>
      <x:c r="B40" s="5" t="n">
        <x:f aca="0">COUNTIF(Catalog!E2:E252,"Bubble Comics")</x:f>
        <x:v>1</x:v>
      </x:c>
      <x:c r="C40" s="9" t="n">
        <x:f aca="0">IF($B$6=0,0,B40/$B$6)</x:f>
        <x:v>0.017857142857142856</x:v>
      </x:c>
    </x:row>
    <x:row r="41" ht="15" hidden="0">
      <x:c r="A41" s="5" t="s">
        <x:v>56</x:v>
      </x:c>
      <x:c r="B41" s="5" t="n">
        <x:f aca="0">COUNTIF(Catalog!E2:E252,"Th3rd World")</x:f>
        <x:v>1</x:v>
      </x:c>
      <x:c r="C41" s="9" t="n">
        <x:f aca="0">IF($B$6=0,0,B41/$B$6)</x:f>
        <x:v>0.017857142857142856</x:v>
      </x:c>
    </x:row>
    <x:row r="42" ht="15" hidden="0">
      <x:c r="A42" s="5" t="s">
        <x:v>57</x:v>
      </x:c>
      <x:c r="B42" s="5" t="n">
        <x:f aca="0">COUNTIF(Catalog!E2:E252,"Whatnot Publishing")</x:f>
        <x:v>1</x:v>
      </x:c>
      <x:c r="C42" s="9" t="n">
        <x:f aca="0">IF($B$6=0,0,B42/$B$6)</x:f>
        <x:v>0.017857142857142856</x:v>
      </x:c>
    </x:row>
    <x:row r="43" ht="15" hidden="0">
      <x:c r="A43" s="5" t="s">
        <x:v>58</x:v>
      </x:c>
      <x:c r="B43" s="5" t="n">
        <x:f aca="0">COUNTIF(Catalog!E2:E252,"Acclaim")</x:f>
        <x:v>1</x:v>
      </x:c>
      <x:c r="C43" s="9" t="n">
        <x:f aca="0">IF($B$6=0,0,B43/$B$6)</x:f>
        <x:v>0.017857142857142856</x:v>
      </x:c>
    </x:row>
  </x:sheetData>
  <x:mergeCells>
    <x:mergeCell ref="A1:C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defaultColWidth="8.6796875" defaultRowHeight="15"/>
  <x:cols>
    <x:col min="1" max="1" width="50" hidden="0" customWidth="1"/>
    <x:col min="2" max="2" width="14" hidden="0" customWidth="1"/>
    <x:col min="3" max="3" width="60" hidden="0" customWidth="1"/>
    <x:col min="4" max="4" width="50" hidden="0" customWidth="1"/>
    <x:col min="5" max="5" width="45" hidden="0" customWidth="1"/>
  </x:cols>
  <x:sheetData>
    <x:row r="1" ht="15" hidden="0">
      <x:c r="A1" s="8" t="s">
        <x:v>59</x:v>
      </x:c>
      <x:c r="B1" s="8" t="s">
        <x:v>60</x:v>
      </x:c>
      <x:c r="C1" s="8" t="s">
        <x:v>61</x:v>
      </x:c>
      <x:c r="D1" s="8" t="s">
        <x:v>62</x:v>
      </x:c>
      <x:c r="E1" s="8" t="s">
        <x:v>63</x:v>
      </x:c>
    </x:row>
    <x:row r="2" ht="23.850000381469727" hidden="0">
      <x:c r="A2" s="2" t="s">
        <x:v>64</x:v>
      </x:c>
      <x:c r="B2" s="2" t="s">
        <x:v>65</x:v>
      </x:c>
      <x:c r="C2" s="2" t="s">
        <x:v>66</x:v>
      </x:c>
      <x:c r="D2" s="3" t="s">
        <x:v>67</x:v>
      </x:c>
      <x:c r="E2" s="2"/>
    </x:row>
    <x:row r="3" ht="15" hidden="0">
      <x:c r="A3" s="2" t="s">
        <x:v>68</x:v>
      </x:c>
      <x:c r="B3" s="2" t="s">
        <x:v>69</x:v>
      </x:c>
      <x:c r="C3" s="2" t="s">
        <x:v>70</x:v>
      </x:c>
      <x:c r="D3" s="3" t="s">
        <x:v>71</x:v>
      </x:c>
      <x:c r="E3" s="2"/>
    </x:row>
    <x:row r="4" ht="15" hidden="0">
      <x:c r="A4" s="2" t="s">
        <x:v>72</x:v>
      </x:c>
      <x:c r="B4" s="2" t="s">
        <x:v>69</x:v>
      </x:c>
      <x:c r="C4" s="2" t="s">
        <x:v>70</x:v>
      </x:c>
      <x:c r="D4" s="3" t="s">
        <x:v>73</x:v>
      </x:c>
      <x:c r="E4" s="2"/>
    </x:row>
    <x:row r="5" ht="23.850000381469727" hidden="0">
      <x:c r="A5" s="2" t="s">
        <x:v>74</x:v>
      </x:c>
      <x:c r="B5" s="2" t="s">
        <x:v>69</x:v>
      </x:c>
      <x:c r="C5" s="2" t="s">
        <x:v>75</x:v>
      </x:c>
      <x:c r="D5" s="3" t="s">
        <x:v>76</x:v>
      </x:c>
      <x:c r="E5" s="2"/>
    </x:row>
    <x:row r="6" ht="15" hidden="0">
      <x:c r="A6" s="2" t="s">
        <x:v>77</x:v>
      </x:c>
      <x:c r="B6" s="2" t="s">
        <x:v>69</x:v>
      </x:c>
      <x:c r="C6" s="2" t="s">
        <x:v>70</x:v>
      </x:c>
      <x:c r="D6" s="3" t="s">
        <x:v>78</x:v>
      </x:c>
      <x:c r="E6" s="2"/>
    </x:row>
    <x:row r="7" ht="36" hidden="0" customHeight="1">
      <x:c r="A7" s="15" t="str">
        <x:v>CL-A4-0001</x:v>
      </x:c>
      <x:c r="B7" s="15" t="str">
        <x:v>Cover artwork</x:v>
      </x:c>
      <x:c r="C7" s="15" t="str">
        <x:v>Reinterprets the forward-running team composition of Jack Kirby’s Avengers #4 (1964). Exact artwork inspected. Exact artwork visually reviewed. </x:v>
      </x:c>
      <x:c r="D7" s="16" t="str">
        <x:v>https://leagueofcomicgeeks.com/comic/3541116/the-incredible-hulk-283
https://leagueofcomicgeeks.com/profile/galko/lists/10573
https://www.comics.org/issue/37410/</x:v>
      </x:c>
      <x:c r="E7" s="15" t="str"/>
    </x:row>
    <x:row r="8" ht="36" hidden="0" customHeight="1">
      <x:c r="A8" s="15" t="str">
        <x:v>CL-A4-0002</x:v>
      </x:c>
      <x:c r="B8" s="15" t="str">
        <x:v>Cover artwork</x:v>
      </x:c>
      <x:c r="C8" s="15" t="str">
        <x:v>Reinterprets the forward-running team composition of Jack Kirby’s Avengers #4 (1964). Exact artwork inspected. Exact artwork visually reviewed. </x:v>
      </x:c>
      <x:c r="D8" s="16" t="str">
        <x:v>https://leagueofcomicgeeks.com/comic/1133533/captain-america-337
https://leagueofcomicgeeks.com/profile/galko/lists/10573
https://comicvine.gamespot.com/homage-covers/4015-43734/</x:v>
      </x:c>
      <x:c r="E8" s="15" t="str"/>
    </x:row>
    <x:row r="9" ht="36" hidden="0" customHeight="1">
      <x:c r="A9" s="15" t="str">
        <x:v>CL-A4-0003</x:v>
      </x:c>
      <x:c r="B9" s="15" t="str">
        <x:v>Cover artwork</x:v>
      </x:c>
      <x:c r="C9" s="15" t="str">
        <x:v>Reinterprets the forward-running team composition of Jack Kirby’s Avengers #4 (1964). Exact artwork inspected. Exact artwork visually reviewed. </x:v>
      </x:c>
      <x:c r="D9" s="16" t="str">
        <x:v>https://leagueofcomicgeeks.com/comic/8857888/the-marvel-saga-19
https://leagueofcomicgeeks.com/profile/galko/lists/10573
https://www.lecubeacomics.com/produit/marvel-saga-1985-19/</x:v>
      </x:c>
      <x:c r="E9" s="15" t="str"/>
    </x:row>
    <x:row r="10" ht="36" hidden="0" customHeight="1">
      <x:c r="A10" s="15" t="str">
        <x:v>CL-A4-0004</x:v>
      </x:c>
      <x:c r="B10" s="15" t="str">
        <x:v>Cover artwork</x:v>
      </x:c>
      <x:c r="C10" s="15" t="str">
        <x:v>Reinterprets the forward-running team composition of Jack Kirby’s Avengers #4 (1964). Exact artwork inspected. GCD marks Ron Wilson pencils and Ralph Cabrera inks with question marks; retain tentative attribution pending primary indicia confirmation.</x:v>
      </x:c>
      <x:c r="D10" s="16" t="str">
        <x:v>https://leagueofcomicgeeks.com/comic/9289952/what-if-29
https://leagueofcomicgeeks.com/profile/galko/lists/10573
https://www.comics.org/issue/50122/</x:v>
      </x:c>
      <x:c r="E10" s="15" t="str"/>
    </x:row>
    <x:row r="11" ht="36" hidden="0" customHeight="1">
      <x:c r="A11" s="15" t="str">
        <x:v>CL-A4-0005</x:v>
      </x:c>
      <x:c r="B11" s="15" t="str">
        <x:v>Cover artwork</x:v>
      </x:c>
      <x:c r="C11" s="15" t="str">
        <x:v>Reinterprets the forward-running team composition of Jack Kirby’s Avengers #4 (1964). Exact artwork inspected. Exact artwork visually reviewed. </x:v>
      </x:c>
      <x:c r="D11" s="16" t="str">
        <x:v>https://leagueofcomicgeeks.com/comic/2739328/jughead-32
https://leagueofcomicgeeks.com/profile/galko/lists/10573
https://www.comics.org/issue/228358/</x:v>
      </x:c>
      <x:c r="E11" s="15" t="str"/>
    </x:row>
    <x:row r="12" ht="36" hidden="0" customHeight="1">
      <x:c r="A12" s="15" t="str">
        <x:v>CL-A4-0006</x:v>
      </x:c>
      <x:c r="B12" s="15" t="str">
        <x:v>Cover artwork</x:v>
      </x:c>
      <x:c r="C12" s="15" t="str">
        <x:v>Reinterprets the forward-running team composition of Jack Kirby’s Avengers #4 (1964). Exact artwork inspected. Exact artwork visually reviewed. Minor depicted character identifications remain for follow-up.</x:v>
      </x:c>
      <x:c r="D12" s="16" t="str">
        <x:v>https://leagueofcomicgeeks.com/comic/9146909/lethargic-comics-weakly-8
https://leagueofcomicgeeks.com/profile/galko/lists/10573
https://www.comics.org/issue/1140009/</x:v>
      </x:c>
      <x:c r="E12" s="15" t="str">
        <x:v>Character identification partly unresolved.</x:v>
      </x:c>
    </x:row>
    <x:row r="13" ht="36" hidden="0" customHeight="1">
      <x:c r="A13" s="15" t="str">
        <x:v>CL-A4-0007</x:v>
      </x:c>
      <x:c r="B13" s="15" t="str">
        <x:v>Cover artwork</x:v>
      </x:c>
      <x:c r="C13" s="15" t="str">
        <x:v>Reinterprets the forward-running team composition of Jack Kirby’s Avengers #4 (1964). Exact artwork inspected. Exact artwork visually reviewed. </x:v>
      </x:c>
      <x:c r="D13" s="16" t="str">
        <x:v>https://leagueofcomicgeeks.com/comic/4700708/what-if-67
https://leagueofcomicgeeks.com/profile/galko/lists/10573
https://www.comics.org/issue/56017/</x:v>
      </x:c>
      <x:c r="E13" s="15" t="str"/>
    </x:row>
    <x:row r="14" ht="36" hidden="0" customHeight="1">
      <x:c r="A14" s="15" t="str">
        <x:v>CL-A4-0008</x:v>
      </x:c>
      <x:c r="B14" s="15" t="str">
        <x:v>Cover artwork</x:v>
      </x:c>
      <x:c r="C14" s="15" t="str">
        <x:v>Reinterprets the forward-running team composition of Jack Kirby’s Avengers #4 (1964). Exact artwork inspected. Exact artwork visually reviewed. Minor depicted character identifications remain for follow-up.</x:v>
      </x:c>
      <x:c r="D14" s="16" t="str">
        <x:v>https://leagueofcomicgeeks.com/comic/1434744/x-o-manowar-10
https://leagueofcomicgeeks.com/profile/galko/lists/10573
https://comicvine.gamespot.com/homage-covers/4015-43734/</x:v>
      </x:c>
      <x:c r="E14" s="15" t="str">
        <x:v>Character identification partly unresolved.</x:v>
      </x:c>
    </x:row>
    <x:row r="15" ht="48" hidden="0" customHeight="1">
      <x:c r="A15" s="15" t="str">
        <x:v>CL-A4-0009</x:v>
      </x:c>
      <x:c r="B15" s="15" t="str">
        <x:v>Cover artwork</x:v>
      </x:c>
      <x:c r="C15" s="15" t="str">
        <x:v>Reinterprets the forward-running team composition of Jack Kirby’s Avengers #4 (1964). Exact artwork inspected. Exact artwork visually reviewed. Minor depicted character identifications remain for follow-up.</x:v>
      </x:c>
      <x:c r="D15" s="16" t="str">
        <x:v>https://leagueofcomicgeeks.com/comic/7367761/sharky-4
https://leagueofcomicgeeks.com/profile/galko/lists/10573
https://www.hipcomic.com/listing/sharky-4-vf-image-avengers-4-tribute/21564821</x:v>
      </x:c>
      <x:c r="E15" s="15" t="str">
        <x:v>Character identification partly unresolved.</x:v>
      </x:c>
    </x:row>
    <x:row r="16" ht="48" hidden="0" customHeight="1">
      <x:c r="A16" s="15" t="str">
        <x:v>CL-A4-0010</x:v>
      </x:c>
      <x:c r="B16" s="15" t="str">
        <x:v>Cover artwork</x:v>
      </x:c>
      <x:c r="C16" s="15" t="str">
        <x:v>Reinterprets the forward-running team composition of Jack Kirby’s Avengers #4 (1964). Exact artwork inspected. Exact artwork visually reviewed. Minor depicted character identifications remain for follow-up.</x:v>
      </x:c>
      <x:c r="D16" s="16" t="str">
        <x:v>https://leagueofcomicgeeks.com/comic/9511939/tom-strongs-terrific-tales-12
https://leagueofcomicgeeks.com/profile/galko/lists/10573
https://www.comic-odyssey.com/product/tom-strongs-terrific-tales-12</x:v>
      </x:c>
      <x:c r="E16" s="15" t="str">
        <x:v>Character identification partly unresolved.</x:v>
      </x:c>
    </x:row>
    <x:row r="17" ht="36" hidden="0" customHeight="1">
      <x:c r="A17" s="15" t="str">
        <x:v>CL-A4-0011</x:v>
      </x:c>
      <x:c r="B17" s="15" t="str">
        <x:v>Cover artwork</x:v>
      </x:c>
      <x:c r="C17" s="15" t="str">
        <x:v>Reinterprets the forward-running team composition of Jack Kirby’s Avengers #4 (1964). Exact artwork inspected. Exact artwork visually reviewed. </x:v>
      </x:c>
      <x:c r="D17" s="16" t="str">
        <x:v>https://leagueofcomicgeeks.com/comic/6541217/marvel-zombies-2
https://leagueofcomicgeeks.com/profile/galko/lists/10573
https://www.ebay.com/itm/306540589415</x:v>
      </x:c>
      <x:c r="E17" s="15" t="str"/>
    </x:row>
    <x:row r="18" ht="60" hidden="0" customHeight="1">
      <x:c r="A18" s="15" t="str">
        <x:v>CL-A4-0012</x:v>
      </x:c>
      <x:c r="B18" s="15" t="str">
        <x:v>Cover artwork</x:v>
      </x:c>
      <x:c r="C18" s="15" t="str">
        <x:v>Reinterprets the forward-running team composition of Jack Kirby’s Avengers #4 (1964). Exact artwork inspected. Exact artwork visually reviewed. </x:v>
      </x:c>
      <x:c r="D18" s="16" t="str">
        <x:v>https://leagueofcomicgeeks.com/comic/6499718/world-war-hulk-gamma-corps-1
https://leagueofcomicgeeks.com/profile/galko/lists/10573
https://www.grahamcrackers.com/products/world_war_hulk_gamma_corps_1.htm</x:v>
      </x:c>
      <x:c r="E18" s="15" t="str"/>
    </x:row>
    <x:row r="19" ht="36" hidden="0" customHeight="1">
      <x:c r="A19" s="15" t="str">
        <x:v>CL-A4-0013</x:v>
      </x:c>
      <x:c r="B19" s="15" t="str">
        <x:v>Cover artwork</x:v>
      </x:c>
      <x:c r="C19" s="15" t="str">
        <x:v>Reinterprets the forward-running team composition of Jack Kirby’s Avengers #4 (1964). Exact artwork inspected. Exact artwork visually reviewed. </x:v>
      </x:c>
      <x:c r="D19" s="16" t="str">
        <x:v>https://leagueofcomicgeeks.com/comic/2439479/marvel-apes-0
https://leagueofcomicgeeks.com/profile/galko/lists/10573
https://www.keycollectorcomics.com/issue/marvel-apes-0-382419,382419/</x:v>
      </x:c>
      <x:c r="E19" s="15" t="str">
        <x:v>Character identification partly unresolved.</x:v>
      </x:c>
    </x:row>
    <x:row r="20" ht="36" hidden="0" customHeight="1">
      <x:c r="A20" s="15" t="str">
        <x:v>CL-A4-0014</x:v>
      </x:c>
      <x:c r="B20" s="15" t="str">
        <x:v>Cover artwork</x:v>
      </x:c>
      <x:c r="C20" s="15" t="str">
        <x:v>Reinterprets the forward-running team composition of Jack Kirby’s Avengers #4 (1964). Exact artwork inspected. Exact artwork visually reviewed. Minor depicted character identifications remain for follow-up.</x:v>
      </x:c>
      <x:c r="D20" s="16" t="str">
        <x:v>https://leagueofcomicgeeks.com/comic/7099653/pvp-40
https://leagueofcomicgeeks.com/profile/galko/lists/10573
https://www.comics.org/issue/543030/</x:v>
      </x:c>
      <x:c r="E20" s="15" t="str">
        <x:v>Character identification partly unresolved.</x:v>
      </x:c>
    </x:row>
    <x:row r="21" ht="48" hidden="0" customHeight="1">
      <x:c r="A21" s="15" t="str">
        <x:v>CL-A4-0015</x:v>
      </x:c>
      <x:c r="B21" s="15" t="str">
        <x:v>Cover artwork</x:v>
      </x:c>
      <x:c r="C21" s="15" t="str">
        <x:v>Reinterprets the forward-running team composition of Jack Kirby’s Avengers #4 (1964). Exact artwork inspected. Exact artwork visually reviewed. </x:v>
      </x:c>
      <x:c r="D21" s="16" t="str">
        <x:v>https://leagueofcomicgeeks.com/comic/7057909/the-mighty-avengers-12
https://leagueofcomicgeeks.com/profile/galko/lists/10573
https://www.marvel.com/comics/issue/21001/the_mighty_avengers_2007_12</x:v>
      </x:c>
      <x:c r="E21" s="15" t="str"/>
    </x:row>
    <x:row r="22" ht="36" hidden="0" customHeight="1">
      <x:c r="A22" s="15" t="str">
        <x:v>CL-A4-0016</x:v>
      </x:c>
      <x:c r="B22" s="15" t="str">
        <x:v>Cover artwork</x:v>
      </x:c>
      <x:c r="C22" s="15" t="str">
        <x:v>Reinterprets the forward-running team composition of Jack Kirby’s Avengers #4 (1964). Exact artwork inspected. Exact artwork visually reviewed. </x:v>
      </x:c>
      <x:c r="D22" s="16" t="str">
        <x:v>https://leagueofcomicgeeks.com/comic/7486411/fin-fang-four-return-1
https://leagueofcomicgeeks.com/profile/galko/lists/10573
https://www.marvel.com/comics/issue/24243/fin_fang_four_return_2009_1</x:v>
      </x:c>
      <x:c r="E22" s="15" t="str"/>
    </x:row>
    <x:row r="23" ht="72" hidden="0" customHeight="1">
      <x:c r="A23" s="15" t="str">
        <x:v>CL-A4-0017</x:v>
      </x:c>
      <x:c r="B23" s="15" t="str">
        <x:v>Cover artwork</x:v>
      </x:c>
      <x:c r="C23" s="15" t="str">
        <x:v>Reinterprets the forward-running team composition of Jack Kirby’s Avengers #4 (1964). Exact artwork inspected. Exact variant image reviewed; edition-specific cover artist credit not yet established from accessible publisher or creator sources. The publisher standard-issue page credits Chris Bachalo while the separate standard-cover index credits Marcelo DiChiara; neither identifies this exact Bring on the Bad Guys variant. Artist remains explicitly unknown.</x:v>
      </x:c>
      <x:c r="D23" s="16" t="str">
        <x:v>https://leagueofcomicgeeks.com/comic/5422168/marvel-super-hero-squad-1?variant=7450560
https://leagueofcomicgeeks.com/profile/galko/lists/10573
https://www.marvel.com/comics/issue/27454/read</x:v>
      </x:c>
      <x:c r="E23" s="15" t="str">
        <x:v>Character identification partly unresolved.</x:v>
      </x:c>
    </x:row>
    <x:row r="24" ht="60" hidden="0" customHeight="1">
      <x:c r="A24" s="15" t="str">
        <x:v>CL-A4-0018</x:v>
      </x:c>
      <x:c r="B24" s="15" t="str">
        <x:v>Cover artwork</x:v>
      </x:c>
      <x:c r="C24" s="15" t="str">
        <x:v>Reinterprets the forward-running team composition of Jack Kirby’s Avengers #4 (1964). Exact artwork inspected. Exact artwork visually reviewed. Minor depicted character identifications remain for follow-up.</x:v>
      </x:c>
      <x:c r="D24" s="16" t="str">
        <x:v>https://leagueofcomicgeeks.com/comic/7456426/marvel-super-hero-squad-2
https://leagueofcomicgeeks.com/profile/galko/lists/10573
https://comicvine.gamespot.com/marvel-super-hero-squad-2-and-lo-there-shall-be-a-/4000-180699/</x:v>
      </x:c>
      <x:c r="E24" s="15" t="str">
        <x:v>Character identification partly unresolved.</x:v>
      </x:c>
    </x:row>
    <x:row r="25" ht="36" hidden="0" customHeight="1">
      <x:c r="A25" s="15" t="str">
        <x:v>CL-A4-0019</x:v>
      </x:c>
      <x:c r="B25" s="15" t="str">
        <x:v>Cover artwork</x:v>
      </x:c>
      <x:c r="C25" s="15" t="str">
        <x:v>Reinterprets the forward-running team composition of Jack Kirby’s Avengers #4 (1964). Exact artwork inspected. Exact variant image reviewed; edition-specific cover artist credit not yet established from accessible publisher or creator sources.</x:v>
      </x:c>
      <x:c r="D25" s="16" t="str">
        <x:v>https://leagueofcomicgeeks.com/comic/1090322/the-stuff-of-legend-a-jesters-tale-1?variant=9577916
https://leagueofcomicgeeks.com/profile/galko/lists/10573</x:v>
      </x:c>
      <x:c r="E25" s="15" t="str">
        <x:v>Character identification partly unresolved.</x:v>
      </x:c>
    </x:row>
    <x:row r="26" ht="36" hidden="0" customHeight="1">
      <x:c r="A26" s="15" t="str">
        <x:v>CL-A4-0020</x:v>
      </x:c>
      <x:c r="B26" s="15" t="str">
        <x:v>Cover artwork</x:v>
      </x:c>
      <x:c r="C26" s="15" t="str">
        <x:v>Reinterprets the forward-running team composition of Jack Kirby’s Avengers #4 (1964). Exact artwork inspected. Exact artwork visually reviewed. </x:v>
      </x:c>
      <x:c r="D26" s="16" t="str">
        <x:v>https://leagueofcomicgeeks.com/comic/5134110/avengers-24now?variant=2773020
https://leagueofcomicgeeks.com/profile/galko/lists/10573</x:v>
      </x:c>
      <x:c r="E26" s="15" t="str"/>
    </x:row>
    <x:row r="27" ht="36" hidden="0" customHeight="1">
      <x:c r="A27" s="15" t="str">
        <x:v>CL-A4-0021</x:v>
      </x:c>
      <x:c r="B27" s="15" t="str">
        <x:v>Cover artwork</x:v>
      </x:c>
      <x:c r="C27" s="15" t="str">
        <x:v>Reinterprets the forward-running team composition of Jack Kirby’s Avengers #4 (1964). Exact artwork inspected. Exact artwork visually reviewed. </x:v>
      </x:c>
      <x:c r="D27" s="16" t="str">
        <x:v>https://leagueofcomicgeeks.com/comic/2241375/impractical-jokers-1
https://leagueofcomicgeeks.com/profile/galko/lists/10573
https://www.keycollectorcomics.com/series/impractical-jokers,79139/</x:v>
      </x:c>
      <x:c r="E27" s="15" t="str"/>
    </x:row>
    <x:row r="28" ht="36" hidden="0" customHeight="1">
      <x:c r="A28" s="15" t="str">
        <x:v>CL-A4-0022</x:v>
      </x:c>
      <x:c r="B28" s="15" t="str">
        <x:v>Cover artwork</x:v>
      </x:c>
      <x:c r="C28" s="15" t="str">
        <x:v>Reinterprets the forward-running team composition of Jack Kirby’s Avengers #4 (1964). Exact artwork inspected. Exact artwork visually reviewed. </x:v>
      </x:c>
      <x:c r="D28" s="16" t="str">
        <x:v>https://leagueofcomicgeeks.com/comic/8144954/uncanny-avengers-4?variant=1635827
https://leagueofcomicgeeks.com/profile/galko/lists/10573</x:v>
      </x:c>
      <x:c r="E28" s="15" t="str"/>
    </x:row>
    <x:row r="29" ht="36" hidden="0" customHeight="1">
      <x:c r="A29" s="15" t="str">
        <x:v>CL-A4-0023</x:v>
      </x:c>
      <x:c r="B29" s="15" t="str">
        <x:v>Cover artwork</x:v>
      </x:c>
      <x:c r="C29" s="15" t="str">
        <x:v>Reinterprets the forward-running team composition of Jack Kirby’s Avengers #4 (1964). Exact artwork inspected. Exact artwork visually reviewed. </x:v>
      </x:c>
      <x:c r="D29" s="16" t="str">
        <x:v>https://leagueofcomicgeeks.com/comic/7724921/avengers-36?variant=8213616
https://leagueofcomicgeeks.com/profile/galko/lists/10573</x:v>
      </x:c>
      <x:c r="E29" s="15" t="str"/>
    </x:row>
    <x:row r="30" ht="36" hidden="0" customHeight="1">
      <x:c r="A30" s="15" t="str">
        <x:v>CL-A4-0024</x:v>
      </x:c>
      <x:c r="B30" s="15" t="str">
        <x:v>Cover artwork</x:v>
      </x:c>
      <x:c r="C30" s="15" t="str">
        <x:v>Reinterprets the forward-running team composition of Jack Kirby’s Avengers #4 (1964). Exact artwork inspected. Exact artwork visually reviewed. </x:v>
      </x:c>
      <x:c r="D30" s="16" t="str">
        <x:v>https://leagueofcomicgeeks.com/comic/8984529/captain-america-and-the-mighty-avengers-1?variant=9309740
https://leagueofcomicgeeks.com/profile/galko/lists/10573</x:v>
      </x:c>
      <x:c r="E30" s="15" t="str"/>
    </x:row>
    <x:row r="31" ht="36" hidden="0" customHeight="1">
      <x:c r="A31" s="15" t="str">
        <x:v>CL-A4-0025</x:v>
      </x:c>
      <x:c r="B31" s="15" t="str">
        <x:v>Cover artwork</x:v>
      </x:c>
      <x:c r="C31" s="15" t="str">
        <x:v>Reinterprets the forward-running team composition of Jack Kirby’s Avengers #4 (1964). Exact artwork inspected. Exact artwork visually reviewed. Minor depicted character identifications remain for follow-up.</x:v>
      </x:c>
      <x:c r="D31" s="16" t="str">
        <x:v>https://leagueofcomicgeeks.com/comic/7335454/mega-man-50?variant=5390858
https://leagueofcomicgeeks.com/profile/galko/lists/10573</x:v>
      </x:c>
      <x:c r="E31" s="15" t="str">
        <x:v>Character identification partly unresolved.</x:v>
      </x:c>
    </x:row>
    <x:row r="32" ht="60" hidden="0" customHeight="1">
      <x:c r="A32" s="15" t="str">
        <x:v>CL-A4-0026</x:v>
      </x:c>
      <x:c r="B32" s="15" t="str">
        <x:v>Reference / related edition</x:v>
      </x:c>
      <x:c r="C32" s="15" t="str">
        <x:v>Reinterprets the forward-running team composition of Jack Kirby’s Avengers #4 (1964). Exact artwork inspected. Reuses John Cassaday’s Uncanny Avengers #4 variant artwork; group as an edition, not another distinct drawing. Same John Cassaday drawing as Uncanny Avengers #4; collected edition recorded without adding a second artwork to the gallery.</x:v>
      </x:c>
      <x:c r="D32" s="16" t="str">
        <x:v>https://leagueofcomicgeeks.com/comic/5322104/uncanny-avengers-omnibus-hc
https://leagueofcomicgeeks.com/profile/galko/lists/10573
https://www.comiclink.com/auctions/item.asp?id=1280670</x:v>
      </x:c>
      <x:c r="E32" s="15" t="str"/>
    </x:row>
    <x:row r="33" ht="84" hidden="0" customHeight="1">
      <x:c r="A33" s="15" t="str">
        <x:v>CL-A4-0027</x:v>
      </x:c>
      <x:c r="B33" s="15" t="str">
        <x:v>Cover artwork</x:v>
      </x:c>
      <x:c r="C33" s="15" t="str">
        <x:v>Reinterprets the forward-running team composition of Jack Kirby’s Avengers #4 (1964). Exact artwork inspected. Photographic action-figure arrangement credited to Sam Noir featuring Odeon Toys in the publisher announcement; initial order of CoverB/C labels changed in later solicitations. Preserve edition name rather than impose uncertain letter.</x:v>
      </x:c>
      <x:c r="D33" s="16" t="str">
        <x:v>https://leagueofcomicgeeks.com/comic/8286681/chapterhouse-summer-special-1?variant=5120633
https://leagueofcomicgeeks.com/profile/galko/lists/10573
https://graphicpolicy.com/2016/05/30/prime-minister-trudeau-dons-the-cover-and-pens-a-letter-for-the-chapterhouse-2016-summer-special/
https://gocollect.com/blog/comiclist-new-comic-book-releases-list-for-08-17-2016-csv</x:v>
      </x:c>
      <x:c r="E33" s="15" t="str">
        <x:v>Character identification partly unresolved.</x:v>
      </x:c>
    </x:row>
    <x:row r="34" ht="36" hidden="0" customHeight="1">
      <x:c r="A34" s="15" t="str">
        <x:v>CL-A4-0028</x:v>
      </x:c>
      <x:c r="B34" s="15" t="str">
        <x:v>Cover artwork</x:v>
      </x:c>
      <x:c r="C34" s="15" t="str">
        <x:v>Reinterprets the forward-running team composition of Jack Kirby’s Avengers #4 (1964). Exact artwork inspected. Exact artwork visually reviewed. Minor depicted character identifications remain for follow-up.</x:v>
      </x:c>
      <x:c r="D34" s="16" t="str">
        <x:v>https://leagueofcomicgeeks.com/comic/6966858/deadpool-15?variant=5094592
https://leagueofcomicgeeks.com/profile/galko/lists/10573</x:v>
      </x:c>
      <x:c r="E34" s="15" t="str">
        <x:v>Character identification partly unresolved.</x:v>
      </x:c>
    </x:row>
    <x:row r="35" ht="36" hidden="0" customHeight="1">
      <x:c r="A35" s="15" t="str">
        <x:v>CL-A4-0029</x:v>
      </x:c>
      <x:c r="B35" s="15" t="str">
        <x:v>Cover artwork</x:v>
      </x:c>
      <x:c r="C35" s="15" t="str">
        <x:v>Reinterprets the forward-running team composition of Jack Kirby’s Avengers #4 (1964). Exact artwork inspected. Exact artwork visually reviewed. Minor depicted character identifications remain for follow-up.</x:v>
      </x:c>
      <x:c r="D35" s="16" t="str">
        <x:v>https://leagueofcomicgeeks.com/comic/2943115/madballs-4
https://leagueofcomicgeeks.com/profile/galko/lists/10573
https://www.ebay.com/itm/387728936441</x:v>
      </x:c>
      <x:c r="E35" s="15" t="str">
        <x:v>Character identification partly unresolved.</x:v>
      </x:c>
    </x:row>
    <x:row r="36" ht="48" hidden="0" customHeight="1">
      <x:c r="A36" s="15" t="str">
        <x:v>CL-A4-0030</x:v>
      </x:c>
      <x:c r="B36" s="15" t="str">
        <x:v>Cover artwork</x:v>
      </x:c>
      <x:c r="C36" s="15" t="str">
        <x:v>Reinterprets the forward-running team composition of Jack Kirby’s Avengers #4 (1964). Exact artwork inspected. Exact artwork visually reviewed. </x:v>
      </x:c>
      <x:c r="D36" s="16" t="str">
        <x:v>https://leagueofcomicgeeks.com/comic/6314392/avengers-4
https://leagueofcomicgeeks.com/profile/galko/lists/10573
https://www.cbr.com/exclusive-alex-ross-homages-jack-kirby-for-avengers-4-cover/</x:v>
      </x:c>
      <x:c r="E36" s="15" t="str"/>
    </x:row>
    <x:row r="37" ht="48" hidden="0" customHeight="1">
      <x:c r="A37" s="15" t="str">
        <x:v>CL-A4-0031</x:v>
      </x:c>
      <x:c r="B37" s="15" t="str">
        <x:v>Reference / related edition</x:v>
      </x:c>
      <x:c r="C37" s="15" t="str">
        <x:v>Reinterprets the forward-running team composition of Jack Kirby’s Avengers #4 (1964). Exact artwork inspected. Black-and-white edition of Mike Perkins’s color Stan Lee Box artwork; group with CL-A4-0032. Color and sketch treatments of the Mike Perkins drawing share the existing gallery artwork group CL-A4-0032.</x:v>
      </x:c>
      <x:c r="D37" s="16" t="str">
        <x:v>https://leagueofcomicgeeks.com/comic/8139165/secret-empire-1?variant=4789103
https://leagueofcomicgeeks.com/profile/galko/lists/10573
https://my.comics.org/issue/1726109/</x:v>
      </x:c>
      <x:c r="E37" s="15" t="str"/>
    </x:row>
    <x:row r="38" ht="48" hidden="0" customHeight="1">
      <x:c r="A38" s="15" t="str">
        <x:v>CL-A4-0032</x:v>
      </x:c>
      <x:c r="B38" s="15" t="str">
        <x:v>Cover artwork</x:v>
      </x:c>
      <x:c r="C38" s="15" t="str">
        <x:v>Reinterprets the forward-running team composition of Jack Kirby’s Avengers #4 (1964). Exact artwork inspected. Exact artwork visually reviewed. </x:v>
      </x:c>
      <x:c r="D38" s="16" t="str">
        <x:v>https://leagueofcomicgeeks.com/comic/8139165/secret-empire-1?variant=9387885
https://leagueofcomicgeeks.com/profile/galko/lists/10573
https://my.comics.org/issue/1726085/</x:v>
      </x:c>
      <x:c r="E38" s="15" t="str"/>
    </x:row>
    <x:row r="39" ht="36" hidden="0" customHeight="1">
      <x:c r="A39" s="15" t="str">
        <x:v>CL-A4-0033</x:v>
      </x:c>
      <x:c r="B39" s="15" t="str">
        <x:v>Cover artwork</x:v>
      </x:c>
      <x:c r="C39" s="15" t="str">
        <x:v>Reinterprets the forward-running team composition of Jack Kirby’s Avengers #4 (1964). Exact artwork inspected. Exact artwork visually reviewed. Minor depicted character identifications remain for follow-up.</x:v>
      </x:c>
      <x:c r="D39" s="16" t="str">
        <x:v>https://leagueofcomicgeeks.com/comic/1028130/12?variant=3660093
https://leagueofcomicgeeks.com/profile/galko/lists/10573</x:v>
      </x:c>
      <x:c r="E39" s="15" t="str">
        <x:v>Character identification partly unresolved.</x:v>
      </x:c>
    </x:row>
    <x:row r="40" ht="36" hidden="0" customHeight="1">
      <x:c r="A40" s="15" t="str">
        <x:v>CL-A4-0034</x:v>
      </x:c>
      <x:c r="B40" s="15" t="str">
        <x:v>Cover artwork</x:v>
      </x:c>
      <x:c r="C40" s="15" t="str">
        <x:v>Reinterprets the forward-running team composition of Jack Kirby’s Avengers #4 (1964). Exact artwork inspected. Photographic doll arrangement; individual photographer not credited in accessible sources.</x:v>
      </x:c>
      <x:c r="D40" s="16" t="str">
        <x:v>https://leagueofcomicgeeks.com/comic/2145511/captain-america-6?variant=1824504
https://leagueofcomicgeeks.com/profile/galko/lists/10573</x:v>
      </x:c>
      <x:c r="E40" s="15" t="str">
        <x:v>Character identification partly unresolved.</x:v>
      </x:c>
    </x:row>
    <x:row r="41" ht="36" hidden="0" customHeight="1">
      <x:c r="A41" s="15" t="str">
        <x:v>CL-A4-0035</x:v>
      </x:c>
      <x:c r="B41" s="15" t="str">
        <x:v>Cover artwork</x:v>
      </x:c>
      <x:c r="C41" s="15" t="str">
        <x:v>Reinterprets the forward-running team composition of Jack Kirby’s Avengers #4 (1964). Exact artwork inspected. Exact artwork visually reviewed. </x:v>
      </x:c>
      <x:c r="D41" s="16" t="str">
        <x:v>https://leagueofcomicgeeks.com/comic/9381139/old-man-hawkeye-1?variant=3629899
https://leagueofcomicgeeks.com/profile/galko/lists/10573</x:v>
      </x:c>
      <x:c r="E41" s="15" t="str"/>
    </x:row>
    <x:row r="42" ht="48" hidden="0" customHeight="1">
      <x:c r="A42" s="15" t="str">
        <x:v>CL-A4-0036</x:v>
      </x:c>
      <x:c r="B42" s="15" t="str">
        <x:v>Cover artwork</x:v>
      </x:c>
      <x:c r="C42" s="15" t="str">
        <x:v>Reinterprets the forward-running team composition of Jack Kirby’s Avengers #4 (1964). Exact artwork inspected. Exact artwork visually reviewed. </x:v>
      </x:c>
      <x:c r="D42" s="16" t="str">
        <x:v>https://leagueofcomicgeeks.com/comic/1687447/rat-queens-7?variant=1481041
https://leagueofcomicgeeks.com/profile/galko/lists/10573
https://www.g-mart.com/static/c05456.html</x:v>
      </x:c>
      <x:c r="E42" s="15" t="str"/>
    </x:row>
    <x:row r="43" ht="60" hidden="0" customHeight="1">
      <x:c r="A43" s="15" t="str">
        <x:v>CL-A4-0037</x:v>
      </x:c>
      <x:c r="B43" s="15" t="str">
        <x:v>Cover artwork</x:v>
      </x:c>
      <x:c r="C43" s="15" t="str">
        <x:v>Reinterprets the forward-running team composition of Jack Kirby’s Avengers #4 (1964). Exact artwork inspected. Exact artwork visually reviewed. Minor depicted character identifications remain for follow-up.</x:v>
      </x:c>
      <x:c r="D43" s="16" t="str">
        <x:v>https://leagueofcomicgeeks.com/comic/9395299/the-mighty-crusaders-2?variant=7095317
https://leagueofcomicgeeks.com/profile/galko/lists/10573
https://store.archiecomics.com/products/the-mighty-crusaders-2
https://www.comics.org/issue/1775396/</x:v>
      </x:c>
      <x:c r="E43" s="15" t="str">
        <x:v>Character identification partly unresolved.</x:v>
      </x:c>
    </x:row>
    <x:row r="44" ht="36" hidden="0" customHeight="1">
      <x:c r="A44" s="15" t="str">
        <x:v>CL-A4-0038</x:v>
      </x:c>
      <x:c r="B44" s="15" t="str">
        <x:v>Cover artwork</x:v>
      </x:c>
      <x:c r="C44" s="15" t="str">
        <x:v>Reinterprets the forward-running team composition of Jack Kirby’s Avengers #4 (1964). Exact artwork inspected. Exact artwork visually reviewed. Minor depicted character identifications remain for follow-up.</x:v>
      </x:c>
      <x:c r="D44" s="16" t="str">
        <x:v>https://leagueofcomicgeeks.com/comic/5717119/tank-girl-5?variant=9279665
https://leagueofcomicgeeks.com/profile/galko/lists/10573</x:v>
      </x:c>
      <x:c r="E44" s="15" t="str">
        <x:v>Character identification partly unresolved.</x:v>
      </x:c>
    </x:row>
    <x:row r="45" ht="60" hidden="0" customHeight="1">
      <x:c r="A45" s="15" t="str">
        <x:v>CL-A4-0039</x:v>
      </x:c>
      <x:c r="B45" s="15" t="str">
        <x:v>Cover artwork</x:v>
      </x:c>
      <x:c r="C45" s="15" t="str">
        <x:v>Reinterprets the forward-running team composition of Jack Kirby’s Avengers #4 (1964). Exact artwork inspected. Exact artwork visually reviewed. </x:v>
      </x:c>
      <x:c r="D45" s="16" t="str">
        <x:v>https://leagueofcomicgeeks.com/comic/9116265/captain-america-anniversary-tribute-1
https://leagueofcomicgeeks.com/profile/galko/lists/10573
https://gocollect.com/blog/comiclist-new-comic-book-releases-list-for-03-17-2021-csv</x:v>
      </x:c>
      <x:c r="E45" s="15" t="str"/>
    </x:row>
    <x:row r="46" ht="36" hidden="0" customHeight="1">
      <x:c r="A46" s="15" t="str">
        <x:v>CL-A4-0040</x:v>
      </x:c>
      <x:c r="B46" s="15" t="str">
        <x:v>Cover artwork</x:v>
      </x:c>
      <x:c r="C46" s="15" t="str">
        <x:v>Reinterprets the forward-running team composition of Jack Kirby’s Avengers #4 (1964). Exact artwork inspected. Exact artwork visually reviewed. Minor depicted character identifications remain for follow-up.</x:v>
      </x:c>
      <x:c r="D46" s="16" t="str">
        <x:v>https://leagueofcomicgeeks.com/comic/4392430/power-ninja-toons-1?variant=2166806
https://leagueofcomicgeeks.com/profile/galko/lists/10573</x:v>
      </x:c>
      <x:c r="E46" s="15" t="str">
        <x:v>Character identification partly unresolved.</x:v>
      </x:c>
    </x:row>
    <x:row r="47" ht="36" hidden="0" customHeight="1">
      <x:c r="A47" s="15" t="str">
        <x:v>CL-A4-0041</x:v>
      </x:c>
      <x:c r="B47" s="15" t="str">
        <x:v>Cover artwork</x:v>
      </x:c>
      <x:c r="C47" s="15" t="str">
        <x:v>Reinterprets the forward-running team composition of Jack Kirby’s Avengers #4 (1964). Exact artwork inspected. Exact artwork visually reviewed. Minor depicted character identifications remain for follow-up.</x:v>
      </x:c>
      <x:c r="D47" s="16" t="str">
        <x:v>https://leagueofcomicgeeks.com/comic/6985920/la-borinquena-guest-starring-rosario-dawson-1?variant=1311758
https://leagueofcomicgeeks.com/profile/galko/lists/10573</x:v>
      </x:c>
      <x:c r="E47" s="15" t="str">
        <x:v>Character identification partly unresolved.</x:v>
      </x:c>
    </x:row>
    <x:row r="48" ht="36" hidden="0" customHeight="1">
      <x:c r="A48" s="15" t="str">
        <x:v>CL-A4-0042</x:v>
      </x:c>
      <x:c r="B48" s="15" t="str">
        <x:v>Cover artwork</x:v>
      </x:c>
      <x:c r="C48" s="15" t="str">
        <x:v>Reinterprets the forward-running team composition of Jack Kirby’s Avengers #4 (1964). Exact artwork inspected. Exact artwork visually reviewed. </x:v>
      </x:c>
      <x:c r="D48" s="16" t="str">
        <x:v>https://leagueofcomicgeeks.com/comic/8072406/avengers-inc-1?variant=9116595
https://leagueofcomicgeeks.com/profile/galko/lists/10573</x:v>
      </x:c>
      <x:c r="E48" s="15" t="str"/>
    </x:row>
    <x:row r="49" ht="36" hidden="0" customHeight="1">
      <x:c r="A49" s="15" t="str">
        <x:v>CL-A4-0043</x:v>
      </x:c>
      <x:c r="B49" s="15" t="str">
        <x:v>Cover artwork</x:v>
      </x:c>
      <x:c r="C49" s="15" t="str">
        <x:v>Reinterprets the forward-running team composition of Jack Kirby’s Avengers #4 (1964). Exact artwork inspected. Exact artwork visually reviewed. </x:v>
      </x:c>
      <x:c r="D49" s="16" t="str">
        <x:v>https://leagueofcomicgeeks.com/comic/9880370/avengers-inc-4?variant=2753133
https://leagueofcomicgeeks.com/profile/galko/lists/10573</x:v>
      </x:c>
      <x:c r="E49" s="15" t="str"/>
    </x:row>
    <x:row r="50" ht="36" hidden="0" customHeight="1">
      <x:c r="A50" s="15" t="str">
        <x:v>CL-A4-0044</x:v>
      </x:c>
      <x:c r="B50" s="15" t="str">
        <x:v>Cover artwork</x:v>
      </x:c>
      <x:c r="C50" s="15" t="str">
        <x:v>Reinterprets the forward-running team composition of Jack Kirby’s Avengers #4 (1964). Exact artwork inspected. Exact artwork visually reviewed. Minor depicted character identifications remain for follow-up.</x:v>
      </x:c>
      <x:c r="D50" s="16" t="str">
        <x:v>https://leagueofcomicgeeks.com/comic/4636003/captain-america-3?variant=4774109
https://leagueofcomicgeeks.com/profile/galko/lists/10573</x:v>
      </x:c>
      <x:c r="E50" s="15" t="str">
        <x:v>Character identification partly unresolved.</x:v>
      </x:c>
    </x:row>
    <x:row r="51" ht="36" hidden="0" customHeight="1">
      <x:c r="A51" s="15" t="str">
        <x:v>CL-A4-0045</x:v>
      </x:c>
      <x:c r="B51" s="15" t="str">
        <x:v>Cover artwork</x:v>
      </x:c>
      <x:c r="C51" s="15" t="str">
        <x:v>Reinterprets the forward-running team composition of Jack Kirby’s Avengers #4 (1964). Exact artwork inspected. Exact artwork visually reviewed. Minor depicted character identifications remain for follow-up.</x:v>
      </x:c>
      <x:c r="D51" s="16" t="str">
        <x:v>https://leagueofcomicgeeks.com/comic/5782183/darkwing-duck-10?variant=9177079
https://leagueofcomicgeeks.com/profile/galko/lists/10573</x:v>
      </x:c>
      <x:c r="E51" s="15" t="str">
        <x:v>Character identification partly unresolved.</x:v>
      </x:c>
    </x:row>
    <x:row r="52" ht="36" hidden="0" customHeight="1">
      <x:c r="A52" s="15" t="str">
        <x:v>CL-A4-0046</x:v>
      </x:c>
      <x:c r="B52" s="15" t="str">
        <x:v>Cover artwork</x:v>
      </x:c>
      <x:c r="C52" s="15" t="str">
        <x:v>Reinterprets the forward-running team composition of Jack Kirby’s Avengers #4 (1964). Exact artwork inspected. Exact artwork visually reviewed. Minor depicted character identifications remain for follow-up.</x:v>
      </x:c>
      <x:c r="D52" s="16" t="str">
        <x:v>https://leagueofcomicgeeks.com/comic/6516288/ninja-funk-4?variant=4432773
https://leagueofcomicgeeks.com/profile/galko/lists/10573</x:v>
      </x:c>
      <x:c r="E52" s="15" t="str">
        <x:v>Character identification partly unresolved.</x:v>
      </x:c>
    </x:row>
    <x:row r="53" ht="36" hidden="0" customHeight="1">
      <x:c r="A53" s="15" t="str">
        <x:v>CL-A4-0047</x:v>
      </x:c>
      <x:c r="B53" s="15" t="str">
        <x:v>Cover artwork</x:v>
      </x:c>
      <x:c r="C53" s="15" t="str">
        <x:v>Reinterprets the forward-running team composition of Jack Kirby’s Avengers #4 (1964). Exact artwork inspected. Exact artwork visually reviewed. Minor depicted character identifications remain for follow-up.</x:v>
      </x:c>
      <x:c r="D53" s="16" t="str">
        <x:v>https://leagueofcomicgeeks.com/comic/7649508/storm-1?variant=8257168
https://leagueofcomicgeeks.com/profile/galko/lists/10573</x:v>
      </x:c>
      <x:c r="E53" s="15" t="str">
        <x:v>Character identification partly unresolved.</x:v>
      </x:c>
    </x:row>
    <x:row r="54" ht="36" hidden="0" customHeight="1">
      <x:c r="A54" s="15" t="str">
        <x:v>CL-A4-0048</x:v>
      </x:c>
      <x:c r="B54" s="15" t="str">
        <x:v>Cover artwork</x:v>
      </x:c>
      <x:c r="C54" s="15" t="str">
        <x:v>Reinterprets the forward-running team composition of Jack Kirby’s Avengers #4 (1964). Exact artwork inspected. Color and 1:100 black-and-white editions share this drawing. Current exact scan is the black-and-white edition.</x:v>
      </x:c>
      <x:c r="D54" s="16" t="str">
        <x:v>https://leagueofcomicgeeks.com/comic/9612430/the-amazing-spider-man-17?variant=5312074
https://leagueofcomicgeeks.com/profile/galko/lists/10573</x:v>
      </x:c>
      <x:c r="E54" s="15" t="str">
        <x:v>Character identification partly unresolved.</x:v>
      </x:c>
    </x:row>
    <x:row r="55" ht="48" hidden="0" customHeight="1">
      <x:c r="A55" s="15" t="str">
        <x:v>CL-A4-0049</x:v>
      </x:c>
      <x:c r="B55" s="15" t="str">
        <x:v>Cover artwork</x:v>
      </x:c>
      <x:c r="C55" s="15" t="str">
        <x:v>Reinterprets the forward-running team composition of Jack Kirby’s Avengers #4 (1964). Exact artwork inspected. Exact artwork visually reviewed. Minor depicted character identifications remain for follow-up.</x:v>
      </x:c>
      <x:c r="D55" s="16" t="str">
        <x:v>https://leagueofcomicgeeks.com/comic/1738941/the-avengers-64?variant=4919817
https://www.marvel.com/articles/comics/classic-homage-variant-covers-reimagine-memorable-comic-book-covers-marvel-comics-history</x:v>
      </x:c>
      <x:c r="E55" s="15" t="str">
        <x:v>Character identification partly unresolved.</x:v>
      </x:c>
    </x:row>
    <x:row r="56" ht="48" hidden="0" customHeight="1">
      <x:c r="A56" s="15" t="str">
        <x:v>CL-A4-0050</x:v>
      </x:c>
      <x:c r="B56" s="15" t="str">
        <x:v>Cover artwork</x:v>
      </x:c>
      <x:c r="C56" s="15" t="str">
        <x:v>Reinterprets the forward-running team composition of Jack Kirby’s Avengers #4 (1964). Exact artwork inspected. Exact artwork visually reviewed. Minor depicted character identifications remain for follow-up.</x:v>
      </x:c>
      <x:c r="D56" s="16" t="str">
        <x:v>https://leagueofcomicgeeks.com/comic/5269896/the-invincible-iron-man-11?variant=1635512
https://leagueofcomicgeeks.com/profile/galko/lists/10573
https://www.comicsbeat.com/marvel-comics-october-2023-solicitations/</x:v>
      </x:c>
      <x:c r="E56" s="15" t="str">
        <x:v>Character identification partly unresolved.</x:v>
      </x:c>
    </x:row>
    <x:row r="57" ht="36" hidden="0" customHeight="1">
      <x:c r="A57" s="15" t="str">
        <x:v>CL-A4-0051</x:v>
      </x:c>
      <x:c r="B57" s="15" t="str">
        <x:v>Cover artwork</x:v>
      </x:c>
      <x:c r="C57" s="15" t="str">
        <x:v>Reinterprets the forward-running team composition of Jack Kirby’s Avengers #4 (1964). Exact artwork inspected. Exact artwork visually reviewed. Minor depicted character identifications remain for follow-up.</x:v>
      </x:c>
      <x:c r="D57" s="16" t="str">
        <x:v>https://leagueofcomicgeeks.com/comic/5032338/uncanny-avengers-2?variant=2006953
https://leagueofcomicgeeks.com/profile/galko/lists/10573</x:v>
      </x:c>
      <x:c r="E57" s="15" t="str">
        <x:v>Character identification partly unresolved.</x:v>
      </x:c>
    </x:row>
    <x:row r="58" ht="48" hidden="0" customHeight="1">
      <x:c r="A58" s="15" t="str">
        <x:v>CL-A4-0052</x:v>
      </x:c>
      <x:c r="B58" s="15" t="str">
        <x:v>Cover artwork</x:v>
      </x:c>
      <x:c r="C58" s="15" t="str">
        <x:v>Carl replaces Captain America in Aaron Conley’s homage to Jack Kirby’s Avengers #4. Coliseum confirms the trade-dress run of 2,000 and separately lists a foil edition of 500. Cross-listed from existing catalog; preserve existing shared catalog ID and tracker identity.</x:v>
      </x:c>
      <x:c r="D58" s="16" t="str">
        <x:v>https://shop.coliseumofcomics.com/products/dungeon-crawler-carl-0-coliseum-of-comics-exclusive-variant
https://shop.coliseumofcomics.com/products/dungeon-crawler-carl-0-coliseum-of-comics-exclusive-foil-variant</x:v>
      </x:c>
      <x:c r="E58" s="15" t="str"/>
    </x:row>
    <x:row r="59" ht="48" hidden="0" customHeight="1">
      <x:c r="A59" s="15" t="str">
        <x:v>CL-A4-0053</x:v>
      </x:c>
      <x:c r="B59" s="15" t="str">
        <x:v>Cover artwork</x:v>
      </x:c>
      <x:c r="C59" s="15" t="str">
        <x:v>Marco Forcelloni / Nicky Nicotera brings Woody, Buzz Lightyear and the Toy Story toys to Avengers #4 (1964). Cross-listed from existing catalog; preserve existing shared catalog ID and tracker identity.</x:v>
      </x:c>
      <x:c r="D59" s="16" t="str">
        <x:v>https://comic-watch.com/news/marvel-celebrates-the-toy-story-30th-anniversary-with-variant-covers
https://www.marvel.com/articles/comics/marvel-comics-celebrates-toy-story-30th-anniversary-variant-covers</x:v>
      </x:c>
      <x:c r="E59" s="15" t="str"/>
    </x:row>
    <x:row r="60" ht="36" hidden="0" customHeight="1">
      <x:c r="A60" s="15" t="str">
        <x:v>CL-A4-0054</x:v>
      </x:c>
      <x:c r="B60" s="15" t="str">
        <x:v>Cover artwork</x:v>
      </x:c>
      <x:c r="C60" s="15" t="str">
        <x:v>Visually verified reinterpretation of the charging team composition on Avengers #4 (1964). Official creator site dates issue May 2002, correcting ComicVine list’s December 2002. Other childhood hero identities remain unresolved.</x:v>
      </x:c>
      <x:c r="D60" s="16" t="str">
        <x:v>https://www.rat-man.org/prodotto/rat-man-collection-30/
https://comicvine.gamespot.com/profile/cbishop/lists/avengers-4-homages-27/60971/</x:v>
      </x:c>
      <x:c r="E60" s="15" t="str">
        <x:v>Character identification partly unresolved.</x:v>
      </x:c>
    </x:row>
    <x:row r="61" ht="48" hidden="0" customHeight="1">
      <x:c r="A61" s="15" t="str">
        <x:v>CL-A4-0055</x:v>
      </x:c>
      <x:c r="B61" s="15" t="str">
        <x:v>Cover artwork</x:v>
      </x:c>
      <x:c r="C61" s="15" t="str">
        <x:v>Visually verified reinterpretation of the charging team composition on Avengers #4 (1964). 1977 series, not 1989 series. Captain America depicted is William Naslund per cover-specificGCD; keep distinct from SteveRogers. Native image only 300 x 462; replacement desirable.</x:v>
      </x:c>
      <x:c r="D61" s="16" t="str">
        <x:v>https://www.comics.org/issue/31354/
https://comicvine.gamespot.com/profile/cbishop/lists/avengers-4-homages-27/60971/</x:v>
      </x:c>
      <x:c r="E61" s="15" t="str"/>
    </x:row>
    <x:row r="62" ht="84" hidden="0" customHeight="1">
      <x:c r="A62" s="15" t="str">
        <x:v>CL-A4-0056</x:v>
      </x:c>
      <x:c r="B62" s="15" t="str">
        <x:v>Cover artwork</x:v>
      </x:c>
      <x:c r="C62" s="15" t="str">
        <x:v>New Cassaday Captain America drawing on a transparent acetate overlay reinterprets the central charging figure on Avengers #4. This is distinct artwork, although the interior story is a reprint. The composite includes the original team composition. Exact composite cover scan visually inspected. GCD gives 20 November 2002; other collector listings use generic March or November dates. The acetate-overlay drawing is credited to John Cassaday with Dave Stewart colors; original Kirby/Roussos background credit is retained for the pictured composite. Native scan is only 377 × 567; no artificial upscaling.</x:v>
      </x:c>
      <x:c r="D62" s="16" t="str">
        <x:v>https://my.comics.org/issue/512075/?display=grid&amp;issue_detail=2
https://www.comiccollectorlive.com/issue/comic-books/Avengers-1963/4-E-Wizard-ACE-Edition/c735a5cc-aafa-46b1-b539-3020517351b3</x:v>
      </x:c>
      <x:c r="E62" s="15" t="str"/>
    </x:row>
    <x:row r="63" ht="15" hidden="0" customHeight="1">
      <x:c r="A63" s="15" t="str">
        <x:v>The Avengers #300 (1989)</x:v>
      </x:c>
      <x:c r="B63" s="15" t="str">
        <x:v>Not added</x:v>
      </x:c>
      <x:c r="C63" s="15" t="str"/>
      <x:c r="D63" s="16" t="str">
        <x:v>https://www.comics.org/issue/45864/</x:v>
      </x:c>
      <x:c r="E63" s="15" t="str"/>
    </x:row>
    <x:row r="64" ht="15" hidden="0" customHeight="1">
      <x:c r="A64" s="15" t="str">
        <x:v>Thor #390 (1988)</x:v>
      </x:c>
      <x:c r="B64" s="15" t="str">
        <x:v>Not added</x:v>
      </x:c>
      <x:c r="C64" s="15" t="str"/>
      <x:c r="D64" s="16" t="str">
        <x:v>https://www.comics.org/issue/44351/</x:v>
      </x:c>
      <x:c r="E64" s="15" t="str"/>
    </x:row>
    <x:row r="65" ht="15" hidden="0" customHeight="1">
      <x:c r="A65" s="15" t="str">
        <x:v>What If...? #68 (1994)</x:v>
      </x:c>
      <x:c r="B65" s="15" t="str">
        <x:v>Not added</x:v>
      </x:c>
      <x:c r="C65" s="15" t="str"/>
      <x:c r="D65" s="16" t="str">
        <x:v>https://www.comics.org/issue/56180/</x:v>
      </x:c>
      <x:c r="E65" s="15" t="str"/>
    </x:row>
    <x:row r="66" ht="15" hidden="0" customHeight="1">
      <x:c r="A66" s="15" t="str">
        <x:v>Guarding the Globe #1 solo-character variant back cover (2010)</x:v>
      </x:c>
      <x:c r="B66" s="15" t="str">
        <x:v>Not added</x:v>
      </x:c>
      <x:c r="C66" s="15" t="str"/>
      <x:c r="D66" s="16" t="str">
        <x:v>https://www.comics.org/issue/1288009/</x:v>
      </x:c>
      <x:c r="E66" s="15" t="str"/>
    </x:row>
    <x:row r="67" ht="15" hidden="0" customHeight="1">
      <x:c r="A67" s="15" t="str">
        <x:v>Rat-Man Collection #94 (2013)</x:v>
      </x:c>
      <x:c r="B67" s="15" t="str">
        <x:v>Not added</x:v>
      </x:c>
      <x:c r="C67" s="15" t="str"/>
      <x:c r="D67" s="16" t="str">
        <x:v>https://www.rat-man.org/prodotto/rat-man-collection-94/</x:v>
      </x:c>
      <x:c r="E67" s="15" t="str"/>
    </x:row>
    <x:row r="68" ht="15" hidden="0" customHeight="1">
      <x:c r="A68" s="15" t="str">
        <x:v>Star Wars / Marvel prospective Avengers #4 variants (2027)</x:v>
      </x:c>
      <x:c r="B68" s="15" t="str">
        <x:v>Not added</x:v>
      </x:c>
      <x:c r="C68" s="15" t="str"/>
      <x:c r="D68" s="16" t="str">
        <x:v>https://blakempetit.com/2026/08/14/geek-punditry-188-assembling-hope/</x:v>
      </x:c>
      <x:c r="E68" s="15" t="str"/>
    </x:row>
    <x:row r="69" ht="36" hidden="0" customHeight="1">
      <x:c r="A69" s="15" t="str">
        <x:v>JLA/Avengers Alex Ross connecting variants (2026)</x:v>
      </x:c>
      <x:c r="B69" s="15" t="str">
        <x:v>Not added</x:v>
      </x:c>
      <x:c r="C69" s="15" t="str"/>
      <x:c r="D69" s="16" t="str">
        <x:v>https://comic-watch.com/news/comic-book-news/this-summer-the-historic-2003-2004-jla-avengers-returns-to-shelves-with-alex-ross-connecting-variants</x:v>
      </x:c>
      <x:c r="E69" s="15" t="str"/>
    </x:row>
    <x:row r="70" ht="48" hidden="0" customHeight="1">
      <x:c r="A70" s="15" t="str">
        <x:v>Upcoming review</x:v>
      </x:c>
      <x:c r="B70" s="15" t="str">
        <x:v>Reviewed 2026-10-20</x:v>
      </x:c>
      <x:c r="C70" s="15" t="str">
        <x:v>No publisher-confirmed exact Avengers #4 homage scheduled after 20 October 2026 was located. The 2025 Toy Story cover and 2026 Dungeon Crawler Carl cover are already published and retained. Speculation about future Star Wars/Marvel homages is excluded until exact artwork and solicitation evidence are available.</x:v>
      </x:c>
      <x:c r="D70" s="16" t="str"/>
      <x:c r="E70" s="15" t="str"/>
    </x:row>
  </x:sheetData>
  <x:hyperlinks>
    <x:hyperlink xmlns:r="http://schemas.openxmlformats.org/officeDocument/2006/relationships" ref="D2" r:id="Re0449131b9b24f12"/>
    <x:hyperlink xmlns:r="http://schemas.openxmlformats.org/officeDocument/2006/relationships" ref="D3" r:id="Rf9020fb0be094fb1"/>
    <x:hyperlink xmlns:r="http://schemas.openxmlformats.org/officeDocument/2006/relationships" ref="D4" r:id="R0290cb7bd4a24168"/>
    <x:hyperlink xmlns:r="http://schemas.openxmlformats.org/officeDocument/2006/relationships" ref="D5" r:id="Rfe6c1368c5324254"/>
    <x:hyperlink xmlns:r="http://schemas.openxmlformats.org/officeDocument/2006/relationships" ref="D6" r:id="R9126face1c944df5"/>
    <x:hyperlink xmlns:r="http://schemas.openxmlformats.org/officeDocument/2006/relationships" ref="D7" r:id="Rea2d67235c6a495a"/>
    <x:hyperlink xmlns:r="http://schemas.openxmlformats.org/officeDocument/2006/relationships" ref="D8" r:id="R409369f0728a4f23"/>
    <x:hyperlink xmlns:r="http://schemas.openxmlformats.org/officeDocument/2006/relationships" ref="D9" r:id="R9d378a2ee89c4d0f"/>
    <x:hyperlink xmlns:r="http://schemas.openxmlformats.org/officeDocument/2006/relationships" ref="D10" r:id="R820c02511eeb4c8c"/>
    <x:hyperlink xmlns:r="http://schemas.openxmlformats.org/officeDocument/2006/relationships" ref="D11" r:id="R6386a37a1feb4189"/>
    <x:hyperlink xmlns:r="http://schemas.openxmlformats.org/officeDocument/2006/relationships" ref="D12" r:id="R03a91fda08044592"/>
    <x:hyperlink xmlns:r="http://schemas.openxmlformats.org/officeDocument/2006/relationships" ref="D13" r:id="Rb468a189be7344e4"/>
    <x:hyperlink xmlns:r="http://schemas.openxmlformats.org/officeDocument/2006/relationships" ref="D14" r:id="R7d9f58f5938e41f6"/>
    <x:hyperlink xmlns:r="http://schemas.openxmlformats.org/officeDocument/2006/relationships" ref="D15" r:id="R2651dca94719490c"/>
    <x:hyperlink xmlns:r="http://schemas.openxmlformats.org/officeDocument/2006/relationships" ref="D16" r:id="R4c2f1607e7a24562"/>
    <x:hyperlink xmlns:r="http://schemas.openxmlformats.org/officeDocument/2006/relationships" ref="D17" r:id="Rec16070dec6a4c4c"/>
    <x:hyperlink xmlns:r="http://schemas.openxmlformats.org/officeDocument/2006/relationships" ref="D18" r:id="Rf704eae5797040b7"/>
    <x:hyperlink xmlns:r="http://schemas.openxmlformats.org/officeDocument/2006/relationships" ref="D19" r:id="R8202c24dd15845de"/>
    <x:hyperlink xmlns:r="http://schemas.openxmlformats.org/officeDocument/2006/relationships" ref="D20" r:id="R2c91e19a7bdc4f21"/>
    <x:hyperlink xmlns:r="http://schemas.openxmlformats.org/officeDocument/2006/relationships" ref="D21" r:id="R9d57c03fbc0a43de"/>
    <x:hyperlink xmlns:r="http://schemas.openxmlformats.org/officeDocument/2006/relationships" ref="D22" r:id="R5dcc235f875a4ca1"/>
    <x:hyperlink xmlns:r="http://schemas.openxmlformats.org/officeDocument/2006/relationships" ref="D23" r:id="Re5358ad6a7144c10"/>
    <x:hyperlink xmlns:r="http://schemas.openxmlformats.org/officeDocument/2006/relationships" ref="D24" r:id="R1085042afea4467c"/>
    <x:hyperlink xmlns:r="http://schemas.openxmlformats.org/officeDocument/2006/relationships" ref="D25" r:id="R0790f515702445fb"/>
    <x:hyperlink xmlns:r="http://schemas.openxmlformats.org/officeDocument/2006/relationships" ref="D26" r:id="R7aebb4d57d584c69"/>
    <x:hyperlink xmlns:r="http://schemas.openxmlformats.org/officeDocument/2006/relationships" ref="D27" r:id="R9b757f1e5ef741d0"/>
    <x:hyperlink xmlns:r="http://schemas.openxmlformats.org/officeDocument/2006/relationships" ref="D28" r:id="Rc35e2664fc964ca2"/>
    <x:hyperlink xmlns:r="http://schemas.openxmlformats.org/officeDocument/2006/relationships" ref="D29" r:id="Re18606977d294645"/>
    <x:hyperlink xmlns:r="http://schemas.openxmlformats.org/officeDocument/2006/relationships" ref="D30" r:id="Rfabbe1c4b99a4ecd"/>
    <x:hyperlink xmlns:r="http://schemas.openxmlformats.org/officeDocument/2006/relationships" ref="D31" r:id="R2676d0e0aa57481e"/>
    <x:hyperlink xmlns:r="http://schemas.openxmlformats.org/officeDocument/2006/relationships" ref="D32" r:id="R339b38758f3c4785"/>
    <x:hyperlink xmlns:r="http://schemas.openxmlformats.org/officeDocument/2006/relationships" ref="D33" r:id="R51ef42de08634e19"/>
    <x:hyperlink xmlns:r="http://schemas.openxmlformats.org/officeDocument/2006/relationships" ref="D34" r:id="R35ce50e793564ee8"/>
    <x:hyperlink xmlns:r="http://schemas.openxmlformats.org/officeDocument/2006/relationships" ref="D35" r:id="Rb77dcd0d0bec4987"/>
    <x:hyperlink xmlns:r="http://schemas.openxmlformats.org/officeDocument/2006/relationships" ref="D36" r:id="R8104690933ff4a49"/>
    <x:hyperlink xmlns:r="http://schemas.openxmlformats.org/officeDocument/2006/relationships" ref="D37" r:id="Rf896865c29994fc5"/>
    <x:hyperlink xmlns:r="http://schemas.openxmlformats.org/officeDocument/2006/relationships" ref="D38" r:id="Rb311c1acee2b4d70"/>
    <x:hyperlink xmlns:r="http://schemas.openxmlformats.org/officeDocument/2006/relationships" ref="D39" r:id="R74727a349a6e4bbd"/>
    <x:hyperlink xmlns:r="http://schemas.openxmlformats.org/officeDocument/2006/relationships" ref="D40" r:id="R816e660e3bf64f2c"/>
    <x:hyperlink xmlns:r="http://schemas.openxmlformats.org/officeDocument/2006/relationships" ref="D41" r:id="R13cf632dbf1c47db"/>
    <x:hyperlink xmlns:r="http://schemas.openxmlformats.org/officeDocument/2006/relationships" ref="D42" r:id="Ra22a080a83e64222"/>
    <x:hyperlink xmlns:r="http://schemas.openxmlformats.org/officeDocument/2006/relationships" ref="D43" r:id="R05e6cd1034374908"/>
    <x:hyperlink xmlns:r="http://schemas.openxmlformats.org/officeDocument/2006/relationships" ref="D44" r:id="Rd768801b82574316"/>
    <x:hyperlink xmlns:r="http://schemas.openxmlformats.org/officeDocument/2006/relationships" ref="D45" r:id="Rd3b7156a0e3c45d2"/>
    <x:hyperlink xmlns:r="http://schemas.openxmlformats.org/officeDocument/2006/relationships" ref="D46" r:id="R2699e54419bd4d96"/>
    <x:hyperlink xmlns:r="http://schemas.openxmlformats.org/officeDocument/2006/relationships" ref="D47" r:id="R7bc2316b84ab4688"/>
    <x:hyperlink xmlns:r="http://schemas.openxmlformats.org/officeDocument/2006/relationships" ref="D48" r:id="Raf78155cee4e4bb6"/>
    <x:hyperlink xmlns:r="http://schemas.openxmlformats.org/officeDocument/2006/relationships" ref="D49" r:id="R2e85f8951ee941a1"/>
    <x:hyperlink xmlns:r="http://schemas.openxmlformats.org/officeDocument/2006/relationships" ref="D50" r:id="R22f653e7c614438a"/>
    <x:hyperlink xmlns:r="http://schemas.openxmlformats.org/officeDocument/2006/relationships" ref="D51" r:id="R11d4e1e141c04371"/>
    <x:hyperlink xmlns:r="http://schemas.openxmlformats.org/officeDocument/2006/relationships" ref="D52" r:id="R43ae490e94b14f65"/>
    <x:hyperlink xmlns:r="http://schemas.openxmlformats.org/officeDocument/2006/relationships" ref="D53" r:id="Re37ffc77931c420f"/>
    <x:hyperlink xmlns:r="http://schemas.openxmlformats.org/officeDocument/2006/relationships" ref="D54" r:id="R744688cda86b442a"/>
    <x:hyperlink xmlns:r="http://schemas.openxmlformats.org/officeDocument/2006/relationships" ref="D55" r:id="R5e1709291d8e4e90"/>
    <x:hyperlink xmlns:r="http://schemas.openxmlformats.org/officeDocument/2006/relationships" ref="D56" r:id="Rc9b56a34018d4e9e"/>
    <x:hyperlink xmlns:r="http://schemas.openxmlformats.org/officeDocument/2006/relationships" ref="D57" r:id="R19b3553ec19548fe"/>
    <x:hyperlink xmlns:r="http://schemas.openxmlformats.org/officeDocument/2006/relationships" ref="D58" r:id="R64b7b38ec5464ccc"/>
    <x:hyperlink xmlns:r="http://schemas.openxmlformats.org/officeDocument/2006/relationships" ref="D59" r:id="R14836bbd998d4f34"/>
    <x:hyperlink xmlns:r="http://schemas.openxmlformats.org/officeDocument/2006/relationships" ref="D60" r:id="R59599f2a0a0b4f2f"/>
    <x:hyperlink xmlns:r="http://schemas.openxmlformats.org/officeDocument/2006/relationships" ref="D61" r:id="R60d4a2e907114fc0"/>
    <x:hyperlink xmlns:r="http://schemas.openxmlformats.org/officeDocument/2006/relationships" ref="D62" r:id="R523fbbdb2eec4bf8"/>
    <x:hyperlink xmlns:r="http://schemas.openxmlformats.org/officeDocument/2006/relationships" ref="D63" r:id="Rbf18b3ba7b054eaf"/>
    <x:hyperlink xmlns:r="http://schemas.openxmlformats.org/officeDocument/2006/relationships" ref="D64" r:id="Rbbeb84fc1aab4c88"/>
    <x:hyperlink xmlns:r="http://schemas.openxmlformats.org/officeDocument/2006/relationships" ref="D65" r:id="R925d014c94134f12"/>
    <x:hyperlink xmlns:r="http://schemas.openxmlformats.org/officeDocument/2006/relationships" ref="D66" r:id="R9e53aead289e40a4"/>
    <x:hyperlink xmlns:r="http://schemas.openxmlformats.org/officeDocument/2006/relationships" ref="D67" r:id="Re53869eacbbb42f4"/>
    <x:hyperlink xmlns:r="http://schemas.openxmlformats.org/officeDocument/2006/relationships" ref="D68" r:id="Re1b862c5b0204b54"/>
    <x:hyperlink xmlns:r="http://schemas.openxmlformats.org/officeDocument/2006/relationships" ref="D69" r:id="R2c65c542547240d7"/>
    <x:hyperlink xmlns:r="http://schemas.openxmlformats.org/officeDocument/2006/relationships" ref="D70" r:id="R0930d76562e74088"/>
  </x:hyperlink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22" hidden="0" customWidth="1"/>
    <x:col min="2" max="2" width="100" hidden="0" customWidth="1"/>
  </x:cols>
  <x:sheetData>
    <x:row r="1" ht="15" hidden="0">
      <x:c r="A1" s="8" t="s">
        <x:v>79</x:v>
      </x:c>
      <x:c r="B1" s="8" t="s">
        <x:v>80</x:v>
      </x:c>
    </x:row>
    <x:row r="2" ht="15" hidden="0" customHeight="1">
      <x:c r="A2" s="10" t="s">
        <x:v>0</x:v>
      </x:c>
      <x:c r="B2" s="15" t="str">
        <x:v>Stable row ID, CL-A4-NNNN.</x:v>
      </x:c>
    </x:row>
    <x:row r="3" ht="15" hidden="0">
      <x:c r="A3" s="10" t="s">
        <x:v>1</x:v>
      </x:c>
      <x:c r="B3" s="2" t="s">
        <x:v>81</x:v>
      </x:c>
    </x:row>
    <x:row r="4" ht="15" hidden="0">
      <x:c r="A4" s="10" t="s">
        <x:v>2</x:v>
      </x:c>
      <x:c r="B4" s="2" t="s">
        <x:v>82</x:v>
      </x:c>
    </x:row>
    <x:row r="5" ht="15" hidden="0">
      <x:c r="A5" s="10" t="s">
        <x:v>3</x:v>
      </x:c>
      <x:c r="B5" s="2" t="s">
        <x:v>83</x:v>
      </x:c>
    </x:row>
    <x:row r="6" ht="15" hidden="0">
      <x:c r="A6" s="10" t="s">
        <x:v>4</x:v>
      </x:c>
      <x:c r="B6" s="2" t="s">
        <x:v>84</x:v>
      </x:c>
    </x:row>
    <x:row r="7" ht="15" hidden="0">
      <x:c r="A7" s="10" t="s">
        <x:v>5</x:v>
      </x:c>
      <x:c r="B7" s="2" t="s">
        <x:v>85</x:v>
      </x:c>
    </x:row>
    <x:row r="8" ht="15" hidden="0">
      <x:c r="A8" s="10" t="s">
        <x:v>6</x:v>
      </x:c>
      <x:c r="B8" s="2" t="s">
        <x:v>86</x:v>
      </x:c>
    </x:row>
    <x:row r="9" ht="23.850000381469727" hidden="0">
      <x:c r="A9" s="10" t="s">
        <x:v>7</x:v>
      </x:c>
      <x:c r="B9" s="2" t="s">
        <x:v>87</x:v>
      </x:c>
    </x:row>
    <x:row r="10" ht="15" hidden="0">
      <x:c r="A10" s="10" t="s">
        <x:v>8</x:v>
      </x:c>
      <x:c r="B10" s="2" t="s">
        <x:v>88</x:v>
      </x:c>
    </x:row>
    <x:row r="11" ht="15" hidden="0">
      <x:c r="A11" s="10" t="s">
        <x:v>9</x:v>
      </x:c>
      <x:c r="B11" s="2" t="s">
        <x:v>89</x:v>
      </x:c>
    </x:row>
    <x:row r="12" ht="15" hidden="0">
      <x:c r="A12" s="10" t="s">
        <x:v>10</x:v>
      </x:c>
      <x:c r="B12" s="2" t="s">
        <x:v>90</x:v>
      </x:c>
    </x:row>
    <x:row r="13" ht="15" hidden="0">
      <x:c r="A13" s="10" t="s">
        <x:v>11</x:v>
      </x:c>
      <x:c r="B13" s="2" t="s">
        <x:v>91</x:v>
      </x:c>
    </x:row>
    <x:row r="14" ht="15" hidden="0">
      <x:c r="A14" s="10" t="s">
        <x:v>12</x:v>
      </x:c>
      <x:c r="B14" s="2" t="s">
        <x:v>92</x:v>
      </x:c>
    </x:row>
    <x:row r="15" ht="15" hidden="0">
      <x:c r="A15" s="10" t="s">
        <x:v>13</x:v>
      </x:c>
      <x:c r="B15" s="2" t="s">
        <x:v>93</x:v>
      </x:c>
    </x:row>
    <x:row r="16" ht="15" hidden="0">
      <x:c r="A16" s="10" t="s">
        <x:v>14</x:v>
      </x:c>
      <x:c r="B16" s="2" t="s">
        <x:v>94</x:v>
      </x:c>
    </x:row>
    <x:row r="17" ht="15" hidden="0" customHeight="1">
      <x:c r="A17" s="10" t="s">
        <x:v>15</x:v>
      </x:c>
      <x:c r="B17" s="15" t="str">
        <x:v>Evidence tying the cover to The Avengers #4. Reused artwork and indirect references are identified explicitly.</x:v>
      </x:c>
    </x:row>
    <x:row r="18" ht="15" hidden="0">
      <x:c r="A18" s="10" t="s">
        <x:v>16</x:v>
      </x:c>
      <x:c r="B18" s="2" t="s">
        <x:v>95</x:v>
      </x:c>
    </x:row>
    <x:row r="19" ht="24" hidden="0" customHeight="1">
      <x:c r="A19" s="10" t="s">
        <x:v>17</x:v>
      </x:c>
      <x:c r="B19" s="15" t="str">
        <x:v>Verified = exact cover and target supported by reviewed edition-specific sources. Partial = remaining attribution, edition or target uncertainty. Visual resemblance alone does not establish creator confirmation.</x:v>
      </x:c>
    </x:row>
    <x:row r="20" ht="15" hidden="0">
      <x:c r="A20" s="10" t="s">
        <x:v>18</x:v>
      </x:c>
      <x:c r="B20" s="2" t="s">
        <x:v>96</x:v>
      </x:c>
    </x:row>
    <x:row r="21" ht="15" hidden="0">
      <x:c r="A21" s="10" t="s">
        <x:v>19</x:v>
      </x:c>
      <x:c r="B21" s="2" t="s">
        <x:v>97</x:v>
      </x:c>
    </x:row>
    <x:row r="22" ht="15" hidden="0" customHeight="1">
      <x:c r="A22" s="10" t="s">
        <x:v>20</x:v>
      </x:c>
      <x:c r="B22" s="15" t="str">
        <x:v>Best available exact-edition image. Native scan limitations are recorded in Collector Notes.</x:v>
      </x:c>
    </x:row>
    <x:row r="23" ht="15" hidden="0" customHeight="1">
      <x:c r="A23" s="10" t="s">
        <x:v>21</x:v>
      </x:c>
      <x:c r="B23" s="15" t="str">
        <x:v>Verified artist account when documented; otherwise explicitly unknown.</x:v>
      </x:c>
    </x:row>
    <x:row r="24" ht="15" hidden="0">
      <x:c r="A24" s="10" t="s">
        <x:v>22</x:v>
      </x:c>
      <x:c r="B24" s="2" t="s">
        <x:v>98</x:v>
      </x:c>
    </x:row>
    <x:row r="25" ht="15" hidden="0">
      <x:c r="A25" s="10" t="s">
        <x:v>23</x:v>
      </x:c>
      <x:c r="B25" s="2" t="s">
        <x:v>99</x:v>
      </x:c>
    </x:row>
  </x:sheetData>
  <x:pageMargins left="0.7" right="0.7" top="0.75" bottom="0.75" header="0.3" footer="0.3"/>
</x:worksheet>
</file>