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8d0b64c28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3726c1f763d1448d"/>
    <x:sheet xmlns:r="http://schemas.openxmlformats.org/officeDocument/2006/relationships" name="Dashboard" sheetId="2" r:id="R442ddc97e7b24ed8"/>
    <x:sheet xmlns:r="http://schemas.openxmlformats.org/officeDocument/2006/relationships" name="Research Log" sheetId="3" r:id="Re9a094423ae24b17"/>
    <x:sheet xmlns:r="http://schemas.openxmlformats.org/officeDocument/2006/relationships" name="Data Dictionary" sheetId="4" r:id="Re3e3f50b947e4a04"/>
  </x:sheets>
</x:workbook>
</file>

<file path=xl/sharedStrings.xml><?xml version="1.0" encoding="utf-8"?>
<x:sst xmlns:x="http://schemas.openxmlformats.org/spreadsheetml/2006/main">
  <x:si>
    <x:t xml:space="preserve">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</x:si>
  <x:si>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</x:si>
  <x:si>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</x:si>
  <x:si>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</x:si>
  <x:si>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</x:si>
  <x:si>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</x:si>
  <x:si>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</x:t>
  </x:si>
  <x:si>
    <x:t xml:space="preserve">Homage Type</x:t>
  </x:si>
  <x:si>
    <x:t xml:space="preserve">Subject</x:t>
  </x:si>
  <x:si>
    <x:t xml:space="preserve">Exclusive</x:t>
  </x:si>
  <x:si>
    <x:t xml:space="preserve">Convention</x:t>
  </x:si>
  <x:si>
    <x:t xml:space="preserve">Print Run</x:t>
  </x:si>
  <x:si>
    <x:t xml:space="preserve">Format / Finish</x:t>
  </x:si>
  <x:si>
    <x:t xml:space="preserve">Country / Language</x:t>
  </x:si>
  <x:si>
    <x:t xml:space="preserve">Release Date</x:t>
  </x:si>
  <x:si>
    <x:t xml:space="preserve">Lineage Notes</x:t>
  </x:si>
  <x:si>
    <x:t xml:space="preserve">Collector Notes</x:t>
  </x:si>
  <x:si>
    <x:t xml:space="preserve">Verification</x:t>
  </x:si>
  <x:si>
    <x:t xml:space="preserve">Primary URL</x:t>
  </x:si>
  <x:si>
    <x:t xml:space="preserve">Secondary URL</x:t>
  </x:si>
  <x:si>
    <x:t xml:space="preserve">Image URL</x:t>
  </x:si>
  <x:si>
    <x:t xml:space="preserve">Artist Instagram</x:t>
  </x:si>
  <x:si>
    <x:t xml:space="preserve">Pub Status</x:t>
  </x:si>
  <x:si>
    <x:t xml:space="preserve">Research Added</x:t>
  </x:si>
  <x:si>
    <x:t xml:space="preserve">The Amazing Spider-Man #39 (1966) Homage Cover Catalog</x:t>
  </x:si>
  <x:si>
    <x:t xml:space="preserve">Summary</x:t>
  </x:si>
  <x:si>
    <x:t xml:space="preserve">Count</x:t>
  </x:si>
  <x:si>
    <x:t xml:space="preserve">Share</x:t>
  </x:si>
  <x:si>
    <x:t xml:space="preserve">Research Log entries</x:t>
  </x:si>
  <x:si>
    <x:t xml:space="preserve">Earliest year</x:t>
  </x:si>
  <x:si>
    <x:t xml:space="preserve">Latest year</x:t>
  </x:si>
  <x:si>
    <x:t xml:space="preserve">Verified</x:t>
  </x:si>
  <x:si>
    <x:t xml:space="preserve">Partial</x:t>
  </x:si>
  <x:si>
    <x:t xml:space="preserve">Needs Review</x:t>
  </x:si>
  <x:si>
    <x:t xml:space="preserve">Homage type</x:t>
  </x:si>
  <x:si>
    <x:t xml:space="preserve">Direct homage</x:t>
  </x:si>
  <x:si>
    <x:t xml:space="preserve">By decade</x:t>
  </x:si>
  <x:si>
    <x:t xml:space="preserve">1960s</x:t>
  </x:si>
  <x:si>
    <x:t xml:space="preserve">1970s</x:t>
  </x:si>
  <x:si>
    <x:t xml:space="preserve">1980s</x:t>
  </x:si>
  <x:si>
    <x:t xml:space="preserve">1990s</x:t>
  </x:si>
  <x:si>
    <x:t xml:space="preserve">2000s</x:t>
  </x:si>
  <x:si>
    <x:t xml:space="preserve">2010s</x:t>
  </x:si>
  <x:si>
    <x:t xml:space="preserve">2020s</x:t>
  </x:si>
  <x:si>
    <x:t xml:space="preserve">Marvel Comics</x:t>
  </x:si>
  <x:si>
    <x:t xml:space="preserve">Dynamite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</x:si>
  <x:si>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</x:si>
  <x:si>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</x:si>
  <x:si>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</x:si>
  <x:si>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</x:si>
  <x:si>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</x:si>
  <x:si>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(25 items)</x:t>
  </x:si>
  <x:si>
    <x:t xml:space="preserve">Source</x:t>
  </x:si>
  <x:si>
    <x:t xml:space="preserve">Primary lead list pulled in full via the browser on 2026-10-13; raw dump saved to the project.</x:t>
  </x:si>
  <x:si>
    <x:t xml:space="preserve">https://leagueofcomicgeeks.com/profile/galko/lists/9873</x:t>
  </x:si>
  <x:si>
    <x:t xml:space="preserve">The Amazing Spider-Man #39 (1966)</x:t>
  </x:si>
  <x:si>
    <x:t xml:space="preserve">Excluded</x:t>
  </x:si>
  <x:si>
    <x:t xml:space="preserve">The original issue or an edition of it.</x:t>
  </x:si>
  <x:si>
    <x:t xml:space="preserve">https://leagueofcomicgeeks.com/comic/1301239/the-amazing-spider-man-39</x:t>
  </x:si>
  <x:si>
    <x:t xml:space="preserve">The Amazing Spider-Man #39 British Edition (1966)</x:t>
  </x:si>
  <x:si>
    <x:t xml:space="preserve">https://leagueofcomicgeeks.com/comic/1301239/the-amazing-spider-man-39?variant=6370502</x:t>
  </x:si>
  <x:si>
    <x:t xml:space="preserve">Marvel Zombies #4 2nd Printing (2006)</x:t>
  </x:si>
  <x:si>
    <x:t xml:space="preserve">Field</x:t>
  </x:si>
  <x:si>
    <x:t xml:space="preserve">Definition</x:t>
  </x:si>
  <x:si>
    <x:t xml:space="preserve">Stable row ID, CL-GSXM1-NNNN.</x:t>
  </x:si>
  <x:si>
    <x:t xml:space="preserve">Series title of the homage comic.</x:t>
  </x:si>
  <x:si>
    <x:t xml:space="preserve">Issue number; series year added when ambiguous.</x:t>
  </x:si>
  <x:si>
    <x:t xml:space="preserve">Publication year (cover-date year when no street date).</x:t>
  </x:si>
  <x:si>
    <x:t xml:space="preserve">Publisher (imprint in parentheses).</x:t>
  </x:si>
  <x:si>
    <x:t xml:space="preserve">Homage cover artist; notes say when inferred.</x:t>
  </x:si>
  <x:si>
    <x:t xml:space="preserve">Which cover of the issue is the homage.</x:t>
  </x:si>
  <x:si>
    <x:t xml:space="preserve">Direct homage, Parody / homage, Self-homage / reinterpretation, or Needs target review (listed as a homage but composition not yet checked).</x:t>
  </x:si>
  <x:si>
    <x:t xml:space="preserve">Characters shown, when known.</x:t>
  </x:si>
  <x:si>
    <x:t xml:space="preserve">Retailer exclusive, if any.</x:t>
  </x:si>
  <x:si>
    <x:t xml:space="preserve">Convention exclusive, if any.</x:t>
  </x:si>
  <x:si>
    <x:t xml:space="preserve">Limit or ratio when stated.</x:t>
  </x:si>
  <x:si>
    <x:t xml:space="preserve">Cover format (standard, variant, magazine, HC, ashcan).</x:t>
  </x:si>
  <x:si>
    <x:t xml:space="preserve">Edition market.</x:t>
  </x:si>
  <x:si>
    <x:t xml:space="preserve">Street date YYYY-MM-DD, or cover date as noted.</x:t>
  </x:si>
  <x:si>
    <x:t xml:space="preserve">Evidence tying the cover to Giant-Size X-Men #1.</x:t>
  </x:si>
  <x:si>
    <x:t xml:space="preserve">Caveats, conflicts and next checks.</x:t>
  </x:si>
  <x:si>
    <x:t xml:space="preserve">Verified = two sources name GSXM #1 as the target (an explicit statement on the issue's own database record plus a curated homage list counts). Partial = one source. Needs Review = conflict or target unconfirmed.</x:t>
  </x:si>
  <x:si>
    <x:t xml:space="preserve">Best source.</x:t>
  </x:si>
  <x:si>
    <x:t xml:space="preserve">Corroborating source.</x:t>
  </x:si>
  <x:si>
    <x:t xml:space="preserve">Direct cover image when found (not all viewed).</x:t>
  </x:si>
  <x:si>
    <x:t xml:space="preserve">Not researched this round.</x:t>
  </x:si>
  <x:si>
    <x:t xml:space="preserve">Published / Upcoming.</x:t>
  </x:si>
  <x:si>
    <x:t xml:space="preserve">Research round that added the row.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</x:si>
</x:sst>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%"/>
    <x:numFmt numFmtId="200" formatCode="yyyy-mm-dd"/>
    <x:numFmt numFmtId="201" formatCode="0"/>
  </x:numFmts>
  <x:fonts count="12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0"/>
      <x:color rgb="FFFFFFFF"/>
      <x:name val="Arial"/>
    </x:font>
    <x:font>
      <x:sz val="10"/>
      <x:name val="Arial"/>
    </x:font>
    <x:font>
      <x:u val="single"/>
      <x:sz val="10"/>
      <x:color rgb="FF1F5FBF"/>
      <x:name val="Arial"/>
    </x:font>
    <x:font>
      <x:b/>
      <x:sz val="14"/>
      <x:name val="Arial"/>
    </x:font>
    <x:font>
      <x:sz val="10"/>
      <x:color theme="1"/>
      <x:name val="Arial"/>
    </x:font>
    <x:font>
      <x:i/>
      <x:sz val="10"/>
      <x:name val="Arial"/>
    </x:font>
    <x:font>
      <x:sz val="9"/>
      <x:color rgb="FF666666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3A5F"/>
      </x:patternFill>
    </x:fill>
  </x:fills>
  <x:borders count="1">
    <x:border diagonalUp="0" diagonalDown="0">
      <x:left/>
      <x:right/>
      <x:top/>
      <x:bottom/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3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5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6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4" fillId="2" borderId="0" xfId="0" applyFont="1" applyBorder="0" applyAlignment="0" applyProtection="0">
      <x:alignment horizontal="general" vertical="bottom" wrapText="0" shrinkToFit="0"/>
      <x:protection locked="1" hidden="0"/>
    </x:xf>
    <x:xf numFmtId="165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200" fontId="1" fillId="0" borderId="0" xfId="0" applyNumberFormat="1" applyFont="1" applyFill="1" applyBorder="1" applyAlignment="1">
      <x:alignment horizontal="general" vertical="top" wrapText="1"/>
    </x:xf>
    <x:xf numFmtId="200" fontId="0" fillId="0" borderId="0" xfId="0" applyNumberFormat="1" applyFont="1" applyFill="1" applyBorder="1" applyAlignment="1">
      <x:alignment horizontal="general" vertical="bottom" wrapText="0"/>
    </x:xf>
    <x:xf numFmtId="201" fontId="1" fillId="0" borderId="0" xfId="0" applyNumberFormat="1" applyFont="1" applyFill="1" applyBorder="1" applyAlignment="1">
      <x:alignment horizontal="general" vertical="top" wrapText="1"/>
    </x:xf>
    <x:xf numFmtId="201" fontId="0" fillId="0" borderId="0" xfId="0" applyNumberFormat="1" applyFont="1" applyFill="1" applyBorder="1" applyAlignment="1">
      <x:alignment horizontal="general" vertical="bottom" wrapText="0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6" fillId="0" borderId="0" xfId="0" applyNumberFormat="1" applyFont="1" applyFill="1" applyBorder="1" applyAlignment="1">
      <x:alignment horizontal="general" vertical="top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201" fontId="0" fillId="0" borderId="0" xfId="0" applyNumberFormat="1" applyFont="1" applyFill="1" applyBorder="1" applyAlignment="1">
      <x:alignment horizontal="general" vertical="bottom" wrapText="1"/>
    </x:xf>
    <x:xf numFmtId="200" fontId="0" fillId="0" borderId="0" xfId="0" applyNumberFormat="1" applyFont="1" applyFill="1" applyBorder="1" applyAlignment="1">
      <x:alignment horizontal="general" vertical="bottom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9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Font="1" applyBorder="0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9">
    <x:dxf>
      <x:fill>
        <x:patternFill>
          <x:bgColor rgb="FF1F3A5F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1F5FBF"/>
        </x:patternFill>
      </x:fill>
    </x:dxf>
    <x:dxf>
      <x:fill>
        <x:patternFill>
          <x:bgColor rgb="FFC6EFCE"/>
        </x:patternFill>
      </x:fill>
    </x:dxf>
    <x:dxf>
      <x:fill>
        <x:patternFill>
          <x:bgColor rgb="FFFFEB9C"/>
        </x:patternFill>
      </x:fill>
    </x:dxf>
    <x:dxf>
      <x:fill>
        <x:patternFill>
          <x:bgColor rgb="FFFFC7C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1F5FBF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6EFCE"/>
      <x:rgbColor rgb="FFFFEB9C"/>
      <x:rgbColor rgb="FF99CCFF"/>
      <x:rgbColor rgb="FFFF99CC"/>
      <x:rgbColor rgb="FFCC99FF"/>
      <x:rgbColor rgb="FFFFC7CE"/>
      <x:rgbColor rgb="FF3366FF"/>
      <x:rgbColor rgb="FF33CCCC"/>
      <x:rgbColor rgb="FF99CC00"/>
      <x:rgbColor rgb="FFFFCC00"/>
      <x:rgbColor rgb="FFFF9900"/>
      <x:rgbColor rgb="FFFF6600"/>
      <x:rgbColor rgb="FF666666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dc36dcdb34c45" /><Relationship Type="http://schemas.openxmlformats.org/officeDocument/2006/relationships/theme" Target="/xl/theme/theme1.xml" Id="R7b9122004842495e" /><Relationship Type="http://schemas.openxmlformats.org/officeDocument/2006/relationships/sharedStrings" Target="/xl/sharedStrings.xml" Id="R9ee631d63b4040cf" /><Relationship Type="http://schemas.openxmlformats.org/officeDocument/2006/relationships/worksheet" Target="/xl/worksheets/sheet1.xml" Id="R3726c1f763d1448d" /><Relationship Type="http://schemas.openxmlformats.org/officeDocument/2006/relationships/worksheet" Target="/xl/worksheets/sheet2.xml" Id="R442ddc97e7b24ed8" /><Relationship Type="http://schemas.openxmlformats.org/officeDocument/2006/relationships/worksheet" Target="/xl/worksheets/sheet3.xml" Id="Re9a094423ae24b17" /><Relationship Type="http://schemas.openxmlformats.org/officeDocument/2006/relationships/worksheet" Target="/xl/worksheets/sheet4.xml" Id="Re3e3f50b947e4a04" /></Relationships>
</file>

<file path=xl/tables/table1.xml><?xml version="1.0" encoding="utf-8"?>
<x:table xmlns:x="http://schemas.openxmlformats.org/spreadsheetml/2006/main" id="1" name="ASM39Catalog" displayName="ASM39Catalog" ref="A1:X18" headerRowCount="1" totalsRowCount="0" totalsRowShown="0">
  <x:autoFilter ref="A1:X18"/>
  <x:tableColumns count="24">
    <x:tableColumn id="1" name="ID"/>
    <x:tableColumn id="2" name="Title"/>
    <x:tableColumn id="3" name="Issue"/>
    <x:tableColumn id="4" name="Year"/>
    <x:tableColumn id="5" name="Publisher"/>
    <x:tableColumn id="6" name="Cover Artist"/>
    <x:tableColumn id="7" name="Variant"/>
    <x:tableColumn id="8" name="Homage Type"/>
    <x:tableColumn id="9" name="Subject"/>
    <x:tableColumn id="10" name="Exclusive"/>
    <x:tableColumn id="11" name="Convention"/>
    <x:tableColumn id="12" name="Print Run"/>
    <x:tableColumn id="13" name="Format / Finish"/>
    <x:tableColumn id="14" name="Country / Language"/>
    <x:tableColumn id="15" name="Release Date"/>
    <x:tableColumn id="16" name="Lineage Notes"/>
    <x:tableColumn id="17" name="Collector Notes"/>
    <x:tableColumn id="18" name="Verification"/>
    <x:tableColumn id="19" name="Primary URL"/>
    <x:tableColumn id="20" name="Secondary URL"/>
    <x:tableColumn id="21" name="Image URL"/>
    <x:tableColumn id="22" name="Artist Instagram"/>
    <x:tableColumn id="23" name="Pub Status"/>
    <x:tableColumn id="24" name="Research Added"/>
  </x:tableColumns>
</x: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9020101/spider-man-comics-weekly-33" TargetMode="External" Id="R933d3f09deda41c9" /><Relationship Type="http://schemas.openxmlformats.org/officeDocument/2006/relationships/hyperlink" Target="https://leagueofcomicgeeks.com/profile/galko/lists/9873" TargetMode="External" Id="Rdf5a6a8fb4504f97" /><Relationship Type="http://schemas.openxmlformats.org/officeDocument/2006/relationships/hyperlink" Target="https://s3.amazonaws.com/comicgeeks/comics/covers/medium-9020101.jpg" TargetMode="External" Id="R92921e763a2c42fe" /><Relationship Type="http://schemas.openxmlformats.org/officeDocument/2006/relationships/hyperlink" Target="https://leagueofcomicgeeks.com/comic/2800976/marvel-tales-178" TargetMode="External" Id="R7aeed37497984b2a" /><Relationship Type="http://schemas.openxmlformats.org/officeDocument/2006/relationships/hyperlink" Target="https://leagueofcomicgeeks.com/profile/galko/lists/9873" TargetMode="External" Id="Rcd4dfa6ebdb24d6e" /><Relationship Type="http://schemas.openxmlformats.org/officeDocument/2006/relationships/hyperlink" Target="https://s3.amazonaws.com/comicgeeks/comics/covers/medium-2800976.jpg" TargetMode="External" Id="R45e77e38a47c4ac8" /><Relationship Type="http://schemas.openxmlformats.org/officeDocument/2006/relationships/hyperlink" Target="https://leagueofcomicgeeks.com/comic/7206141/the-sensational-she-hulk-53" TargetMode="External" Id="R1e929b099ff44f3e" /><Relationship Type="http://schemas.openxmlformats.org/officeDocument/2006/relationships/hyperlink" Target="https://leagueofcomicgeeks.com/profile/galko/lists/9873" TargetMode="External" Id="R1ddfdf5755084d7b" /><Relationship Type="http://schemas.openxmlformats.org/officeDocument/2006/relationships/hyperlink" Target="https://s3.amazonaws.com/comicgeeks/comics/covers/medium-7206141.jpg" TargetMode="External" Id="R8d1c77e0c3544855" /><Relationship Type="http://schemas.openxmlformats.org/officeDocument/2006/relationships/hyperlink" Target="https://leagueofcomicgeeks.com/comic/1494774/peter-parker-the-spectacular-spider-man-224" TargetMode="External" Id="R1d9037d412ff472c" /><Relationship Type="http://schemas.openxmlformats.org/officeDocument/2006/relationships/hyperlink" Target="https://leagueofcomicgeeks.com/profile/galko/lists/9873" TargetMode="External" Id="Re7c106f9fdb2459d" /><Relationship Type="http://schemas.openxmlformats.org/officeDocument/2006/relationships/hyperlink" Target="https://s3.amazonaws.com/comicgeeks/comics/covers/medium-1494774.jpg" TargetMode="External" Id="R3b78bf8d9c854231" /><Relationship Type="http://schemas.openxmlformats.org/officeDocument/2006/relationships/hyperlink" Target="https://leagueofcomicgeeks.com/comic/3757538/friendly-neighborhood-spider-man-9" TargetMode="External" Id="R004588daa19e4f53" /><Relationship Type="http://schemas.openxmlformats.org/officeDocument/2006/relationships/hyperlink" Target="https://leagueofcomicgeeks.com/profile/galko/lists/9873" TargetMode="External" Id="R1c47c301ea99487f" /><Relationship Type="http://schemas.openxmlformats.org/officeDocument/2006/relationships/hyperlink" Target="https://s3.amazonaws.com/comicgeeks/comics/covers/medium-3757538.jpg" TargetMode="External" Id="Rb5642f39ae184258" /><Relationship Type="http://schemas.openxmlformats.org/officeDocument/2006/relationships/hyperlink" Target="https://leagueofcomicgeeks.com/comic/3973023/the-amazing-spider-man-omnibus-vol-2-hc" TargetMode="External" Id="R53f0d924dbba47f2" /><Relationship Type="http://schemas.openxmlformats.org/officeDocument/2006/relationships/hyperlink" Target="https://leagueofcomicgeeks.com/profile/galko/lists/9873" TargetMode="External" Id="R11856f2fc4624cf8" /><Relationship Type="http://schemas.openxmlformats.org/officeDocument/2006/relationships/hyperlink" Target="https://s3.amazonaws.com/comicgeeks/comics/covers/medium-3973023.jpg" TargetMode="External" Id="R060aa546f7774b69" /><Relationship Type="http://schemas.openxmlformats.org/officeDocument/2006/relationships/hyperlink" Target="https://leagueofcomicgeeks.com/comic/3973023/the-amazing-spider-man-omnibus-vol-2-hc?variant=3057658" TargetMode="External" Id="R57c509a365ff4bab" /><Relationship Type="http://schemas.openxmlformats.org/officeDocument/2006/relationships/hyperlink" Target="https://leagueofcomicgeeks.com/profile/galko/lists/9873" TargetMode="External" Id="R968e82f9621b4fdb" /><Relationship Type="http://schemas.openxmlformats.org/officeDocument/2006/relationships/hyperlink" Target="https://s3.amazonaws.com/comicgeeks/comics/covers/medium-3057658.jpg" TargetMode="External" Id="R4fea7ed787c3408f" /><Relationship Type="http://schemas.openxmlformats.org/officeDocument/2006/relationships/hyperlink" Target="https://leagueofcomicgeeks.com/comic/1043158/x-men-30?variant=8652388" TargetMode="External" Id="R1347d53df7274792" /><Relationship Type="http://schemas.openxmlformats.org/officeDocument/2006/relationships/hyperlink" Target="https://leagueofcomicgeeks.com/profile/galko/lists/9873" TargetMode="External" Id="Rcb8f3238b87d4273" /><Relationship Type="http://schemas.openxmlformats.org/officeDocument/2006/relationships/hyperlink" Target="https://s3.amazonaws.com/comicgeeks/comics/covers/medium-8652388.jpg" TargetMode="External" Id="R92b203eff42e4940" /><Relationship Type="http://schemas.openxmlformats.org/officeDocument/2006/relationships/hyperlink" Target="https://leagueofcomicgeeks.com/comic/4804310/america-8?variant=9419573" TargetMode="External" Id="Rad45359d822d45ce" /><Relationship Type="http://schemas.openxmlformats.org/officeDocument/2006/relationships/hyperlink" Target="https://leagueofcomicgeeks.com/profile/galko/lists/9873" TargetMode="External" Id="R6ca560c7bf8c4d79" /><Relationship Type="http://schemas.openxmlformats.org/officeDocument/2006/relationships/hyperlink" Target="https://s3.amazonaws.com/comicgeeks/comics/covers/medium-9419573.jpg" TargetMode="External" Id="R8ea785353d034c57" /><Relationship Type="http://schemas.openxmlformats.org/officeDocument/2006/relationships/hyperlink" Target="https://leagueofcomicgeeks.com/comic/7565867/the-amazing-spider-man-800?variant=5438006" TargetMode="External" Id="R9d126fbeca154080" /><Relationship Type="http://schemas.openxmlformats.org/officeDocument/2006/relationships/hyperlink" Target="https://leagueofcomicgeeks.com/profile/galko/lists/9873" TargetMode="External" Id="R519f263d5e894a6e" /><Relationship Type="http://schemas.openxmlformats.org/officeDocument/2006/relationships/hyperlink" Target="https://s3.amazonaws.com/comicgeeks/comics/covers/medium-5438006.jpg" TargetMode="External" Id="Rf46e62355cf3431c" /><Relationship Type="http://schemas.openxmlformats.org/officeDocument/2006/relationships/hyperlink" Target="https://leagueofcomicgeeks.com/comic/6447538/symbiote-spider-man-alien-reality-1?variant=5906846" TargetMode="External" Id="Rb40e65c7ec2b4c5f" /><Relationship Type="http://schemas.openxmlformats.org/officeDocument/2006/relationships/hyperlink" Target="https://leagueofcomicgeeks.com/profile/galko/lists/9873" TargetMode="External" Id="R09ceb8586b2e460e" /><Relationship Type="http://schemas.openxmlformats.org/officeDocument/2006/relationships/hyperlink" Target="https://s3.amazonaws.com/comicgeeks/comics/covers/medium-5906846.jpg" TargetMode="External" Id="R5bb7c7b68f834e8b" /><Relationship Type="http://schemas.openxmlformats.org/officeDocument/2006/relationships/hyperlink" Target="https://leagueofcomicgeeks.com/comic/1810967/dienamite-5?variant=7645895" TargetMode="External" Id="Re037718a8d4d4fe6" /><Relationship Type="http://schemas.openxmlformats.org/officeDocument/2006/relationships/hyperlink" Target="https://leagueofcomicgeeks.com/profile/galko/lists/9873" TargetMode="External" Id="Re923367ca65a447c" /><Relationship Type="http://schemas.openxmlformats.org/officeDocument/2006/relationships/hyperlink" Target="https://s3.amazonaws.com/comicgeeks/comics/covers/medium-7645895.jpg" TargetMode="External" Id="R5728802990344c90" /><Relationship Type="http://schemas.openxmlformats.org/officeDocument/2006/relationships/hyperlink" Target="https://leagueofcomicgeeks.com/comic/9693049/gold-goblin-3?variant=6836384" TargetMode="External" Id="R2b0de0d60b9548d2" /><Relationship Type="http://schemas.openxmlformats.org/officeDocument/2006/relationships/hyperlink" Target="https://www.marvel.com/articles/comics/classic-homage-variant-covers-reimagine-memorable-comic-book-covers-marvel-comics-history" TargetMode="External" Id="R6cbce41837a141ce" /><Relationship Type="http://schemas.openxmlformats.org/officeDocument/2006/relationships/hyperlink" Target="https://s3.amazonaws.com/comicgeeks/comics/covers/medium-6836384.jpg" TargetMode="External" Id="R342a34de15ab45d6" /><Relationship Type="http://schemas.openxmlformats.org/officeDocument/2006/relationships/hyperlink" Target="https://leagueofcomicgeeks.com/comic/2448663/the-amazing-spider-man-42?variant=1221775" TargetMode="External" Id="Rf2b1e23dd6864826" /><Relationship Type="http://schemas.openxmlformats.org/officeDocument/2006/relationships/hyperlink" Target="https://leagueofcomicgeeks.com/profile/galko/lists/9873" TargetMode="External" Id="R3fe4373b00734861" /><Relationship Type="http://schemas.openxmlformats.org/officeDocument/2006/relationships/hyperlink" Target="https://s3.amazonaws.com/comicgeeks/comics/covers/medium-1221775.jpg" TargetMode="External" Id="R1dded00b55a84d3b" /><Relationship Type="http://schemas.openxmlformats.org/officeDocument/2006/relationships/hyperlink" Target="https://leagueofcomicgeeks.com/comic/5207966/ultimate-spider-man-1?variant=4256071" TargetMode="External" Id="Rf26a59c7d924463b" /><Relationship Type="http://schemas.openxmlformats.org/officeDocument/2006/relationships/hyperlink" Target="https://leagueofcomicgeeks.com/profile/galko/lists/9873" TargetMode="External" Id="Rb0d50898adc64d8f" /><Relationship Type="http://schemas.openxmlformats.org/officeDocument/2006/relationships/hyperlink" Target="https://s3.amazonaws.com/comicgeeks/comics/covers/medium-4256071.jpg" TargetMode="External" Id="Rb6961dfb82004626" /><Relationship Type="http://schemas.openxmlformats.org/officeDocument/2006/relationships/hyperlink" Target="https://leagueofcomicgeeks.com/comic/2122449/ultimate-spider-man-10" TargetMode="External" Id="Re6baadb5f87e47cc" /><Relationship Type="http://schemas.openxmlformats.org/officeDocument/2006/relationships/hyperlink" Target="https://leagueofcomicgeeks.com/profile/galko/lists/9873" TargetMode="External" Id="R4a86a7a2c7154134" /><Relationship Type="http://schemas.openxmlformats.org/officeDocument/2006/relationships/hyperlink" Target="https://s3.amazonaws.com/comicgeeks/comics/covers/medium-2122449.jpg" TargetMode="External" Id="R2778db06095d42ca" /><Relationship Type="http://schemas.openxmlformats.org/officeDocument/2006/relationships/table" Target="/xl/tables/table1.xml" Id="R2b67dc831bf144c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873" TargetMode="External" Id="R79e5b61c8006406e" /><Relationship Type="http://schemas.openxmlformats.org/officeDocument/2006/relationships/hyperlink" Target="https://leagueofcomicgeeks.com/comic/1301239/the-amazing-spider-man-39" TargetMode="External" Id="Rbb3d1cc6d530469d" /><Relationship Type="http://schemas.openxmlformats.org/officeDocument/2006/relationships/hyperlink" Target="https://leagueofcomicgeeks.com/comic/1301239/the-amazing-spider-man-39?variant=6370502" TargetMode="External" Id="Rf16f1cbe33dc4e34" /><Relationship Type="http://schemas.openxmlformats.org/officeDocument/2006/relationships/hyperlink" Target="https://leagueofcomicgeeks.com/comic/7777466/marvel-zombies-4?variant=5459375" TargetMode="External" Id="R2003aa4bf40e494f" /><Relationship Type="http://schemas.openxmlformats.org/officeDocument/2006/relationships/hyperlink" Target="https://leagueofcomicgeeks.com/comic/7777466/marvel-zombies-4?variant=5459375" TargetMode="External" Id="Rbe09d0edae054e2c" /><Relationship Type="http://schemas.openxmlformats.org/officeDocument/2006/relationships/hyperlink" Target="https://leagueofcomicgeeks.com/comic/7777466/marvel-zombies-4?variant=5459375" TargetMode="External" Id="R35d8b6c51b0a4a51" /><Relationship Type="http://schemas.openxmlformats.org/officeDocument/2006/relationships/hyperlink" Target="https://leagueofcomicgeeks.com/comic/7777466/marvel-zombies-4?variant=5459375" TargetMode="External" Id="R3fee155c238f4ab4" /><Relationship Type="http://schemas.openxmlformats.org/officeDocument/2006/relationships/hyperlink" Target="https://leagueofcomicgeeks.com/comic/7777466/marvel-zombies-4?variant=5459375" TargetMode="External" Id="R8d071658d4144125" /><Relationship Type="http://schemas.openxmlformats.org/officeDocument/2006/relationships/hyperlink" Target="https://leagueofcomicgeeks.com/comic/7777466/marvel-zombies-4?variant=5459375" TargetMode="External" Id="R4f4ef05c15334172" /><Relationship Type="http://schemas.openxmlformats.org/officeDocument/2006/relationships/hyperlink" Target="https://leagueofcomicgeeks.com/comic/7777466/marvel-zombies-4?variant=5459375" TargetMode="External" Id="R5635fd063aa048d7" /><Relationship Type="http://schemas.openxmlformats.org/officeDocument/2006/relationships/hyperlink" Target="https://leagueofcomicgeeks.com/comic/7777466/marvel-zombies-4?variant=5459375" TargetMode="External" Id="Ra0075395ee5040ed" /><Relationship Type="http://schemas.openxmlformats.org/officeDocument/2006/relationships/hyperlink" Target="https://leagueofcomicgeeks.com/comic/7777466/marvel-zombies-4?variant=5459375" TargetMode="External" Id="Ra3a0313c1a9a481b" /><Relationship Type="http://schemas.openxmlformats.org/officeDocument/2006/relationships/hyperlink" Target="https://leagueofcomicgeeks.com/comic/7777466/marvel-zombies-4?variant=5459375" TargetMode="External" Id="R9c48ffbc23c14d23" /><Relationship Type="http://schemas.openxmlformats.org/officeDocument/2006/relationships/hyperlink" Target="https://leagueofcomicgeeks.com/comic/7777466/marvel-zombies-4?variant=5459375" TargetMode="External" Id="Rc3db84ae67d4410a" /><Relationship Type="http://schemas.openxmlformats.org/officeDocument/2006/relationships/hyperlink" Target="https://leagueofcomicgeeks.com/comic/7777466/marvel-zombies-4?variant=5459375" TargetMode="External" Id="R8302910aad574598" /><Relationship Type="http://schemas.openxmlformats.org/officeDocument/2006/relationships/hyperlink" Target="https://leagueofcomicgeeks.com/comic/7777466/marvel-zombies-4?variant=5459375" TargetMode="External" Id="R44c841d608ce4c8c" /><Relationship Type="http://schemas.openxmlformats.org/officeDocument/2006/relationships/hyperlink" Target="https://leagueofcomicgeeks.com/comic/7777466/marvel-zombies-4?variant=5459375" TargetMode="External" Id="R4972d9bc55ec45dc" /><Relationship Type="http://schemas.openxmlformats.org/officeDocument/2006/relationships/hyperlink" Target="https://leagueofcomicgeeks.com/comic/7777466/marvel-zombies-4?variant=5459375" TargetMode="External" Id="R50333a43100e43c5" /><Relationship Type="http://schemas.openxmlformats.org/officeDocument/2006/relationships/hyperlink" Target="https://leagueofcomicgeeks.com/comic/7777466/marvel-zombies-4?variant=5459375" TargetMode="External" Id="Rc533c7abed7540ad" /><Relationship Type="http://schemas.openxmlformats.org/officeDocument/2006/relationships/hyperlink" Target="https://leagueofcomicgeeks.com/comic/7777466/marvel-zombies-4?variant=5459375" TargetMode="External" Id="Reb77378daead44e2" /><Relationship Type="http://schemas.openxmlformats.org/officeDocument/2006/relationships/hyperlink" Target="https://leagueofcomicgeeks.com/comic/7777466/marvel-zombies-4?variant=5459375" TargetMode="External" Id="Rdcc5000d6c1049ce" /><Relationship Type="http://schemas.openxmlformats.org/officeDocument/2006/relationships/hyperlink" Target="https://leagueofcomicgeeks.com/comic/7777466/marvel-zombies-4?variant=5459375" TargetMode="External" Id="Rffd4fdd4df3d4bfb" /><Relationship Type="http://schemas.openxmlformats.org/officeDocument/2006/relationships/hyperlink" Target="https://leagueofcomicgeeks.com/comic/7777466/marvel-zombies-4?variant=5459375" TargetMode="External" Id="Ra91dc30de2f7468a" /><Relationship Type="http://schemas.openxmlformats.org/officeDocument/2006/relationships/hyperlink" Target="https://leagueofcomicgeeks.com/comic/7777466/marvel-zombies-4?variant=5459375" TargetMode="External" Id="R4c4637b412fb4f08" /><Relationship Type="http://schemas.openxmlformats.org/officeDocument/2006/relationships/hyperlink" Target="https://leagueofcomicgeeks.com/comic/7777466/marvel-zombies-4?variant=5459375" TargetMode="External" Id="R77acd6fc56ec4e8c" /><Relationship Type="http://schemas.openxmlformats.org/officeDocument/2006/relationships/hyperlink" Target="https://leagueofcomicgeeks.com/comic/7777466/marvel-zombies-4?variant=5459375" TargetMode="External" Id="R02d9b6b9c968496b" /></Relationships>
</file>

<file path=xl/worksheets/sheet1.xml><?xml version="1.0" encoding="utf-8"?>
<x:worksheet xmlns:x="http://schemas.openxmlformats.org/spreadsheetml/2006/main">
  <x:sheetViews>
    <x:sheetView showGridLines="1" workbookViewId="0">
      <x:pane xSplit="2" ySplit="1" topLeftCell="C2" activePane="bottomRight" state="frozen"/>
    </x:sheetView>
  </x:sheetViews>
  <x:sheetFormatPr defaultColWidth="8.6796875" defaultRowHeight="15"/>
  <x:cols>
    <x:col min="1" max="1" width="14" hidden="0" customWidth="1"/>
    <x:col min="2" max="2" width="28" hidden="0" customWidth="1"/>
    <x:col min="3" max="3" width="16" hidden="0" customWidth="1"/>
    <x:col min="4" max="4" width="7" hidden="0" customWidth="1"/>
    <x:col min="5" max="5" width="20" hidden="0" customWidth="1"/>
    <x:col min="6" max="6" width="26" hidden="0" customWidth="1"/>
    <x:col min="7" max="7" width="24" hidden="0" customWidth="1"/>
    <x:col min="8" max="8" width="18" hidden="0" customWidth="1"/>
    <x:col min="9" max="9" width="22" hidden="0" customWidth="1"/>
    <x:col min="10" max="10" width="18" hidden="0" customWidth="1"/>
    <x:col min="11" max="11" width="16" hidden="0" customWidth="1"/>
    <x:col min="12" max="12" width="12" hidden="0" customWidth="1"/>
    <x:col min="13" max="13" width="20" hidden="0" customWidth="1"/>
    <x:col min="14" max="14" width="13" hidden="0" customWidth="1"/>
    <x:col min="15" max="15" width="14" hidden="0" customWidth="1"/>
    <x:col min="16" max="17" width="50" hidden="0" customWidth="1"/>
    <x:col min="18" max="18" width="13" hidden="0" customWidth="1"/>
    <x:col min="19" max="21" width="40" hidden="0" customWidth="1"/>
    <x:col min="22" max="22" width="14" hidden="0" customWidth="1"/>
    <x:col min="23" max="23" width="11" hidden="0" customWidth="1"/>
    <x:col min="24" max="24" width="20" hidden="0" customWidth="1"/>
  </x:cols>
  <x:sheetData>
    <x:row r="1" ht="30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</x:row>
    <x:row r="2" ht="48" hidden="0" customHeight="1">
      <x:c r="A2" s="15" t="str">
        <x:v>CL-ASM39-0001</x:v>
      </x:c>
      <x:c r="B2" s="15" t="str">
        <x:v>Spider-Man Comics Weekly</x:v>
      </x:c>
      <x:c r="C2" s="15" t="str">
        <x:v>#33</x:v>
      </x:c>
      <x:c r="D2" s="13" t="n">
        <x:v>1973</x:v>
      </x:c>
      <x:c r="E2" s="15" t="str">
        <x:v>Marvel UK</x:v>
      </x:c>
      <x:c r="F2" s="15" t="str">
        <x:v>John Romita Sr.</x:v>
      </x:c>
      <x:c r="G2" s="15" t="str">
        <x:v>Standard cover</x:v>
      </x:c>
      <x:c r="H2" s="15" t="str">
        <x:v>Original-art reprint</x:v>
      </x:c>
      <x:c r="I2" s="15" t="str">
        <x:v>Spider-Man (Peter Parker); Green Goblin (Norman Osborn)</x:v>
      </x:c>
      <x:c r="J2" s="15" t="str">
        <x:v>Not a retailer exclusive</x:v>
      </x:c>
      <x:c r="K2" s="15" t="str">
        <x:v>No convention designation found</x:v>
      </x:c>
      <x:c r="L2" s="15" t="str">
        <x:v>Not publicly verified</x:v>
      </x:c>
      <x:c r="M2" s="15" t="str">
        <x:v>Standard cover</x:v>
      </x:c>
      <x:c r="N2" s="15" t="str">
        <x:v>UK / English</x:v>
      </x:c>
      <x:c r="O2" s="11" t="n">
        <x:v>26936</x:v>
      </x:c>
      <x:c r="P2" s="15" t="str">
        <x:v>Reuses John Romita Sr. artwork from Amazing Spider-Man #39 (1966), with edition trade dress/recoloring; retain as a related edition, not a distinct newly drawn homage.</x:v>
      </x:c>
      <x:c r="Q2" s="15" t="str">
        <x:v>Exact cover visually reviewed 2026-10-18. Original-art reprint; excluded from unique homage-art counts.  Research reference / related edition; excluded from distinct cover-artwork gallery. Native source below preferred 900×1400; no upscaling.</x:v>
      </x:c>
      <x:c r="R2" s="15" t="str">
        <x:v>Verified</x:v>
      </x:c>
      <x:c r="S2" s="16" t="str">
        <x:v>https://www.comics.org/issue/334939/?display=grid</x:v>
      </x:c>
      <x:c r="T2" s="16" t="str">
        <x:v>https://leagueofcomicgeeks.com/comic/9020101/spider-man-comics-weekly-33</x:v>
      </x:c>
      <x:c r="U2" s="16" t="str">
        <x:v>https://s3.amazonaws.com/comicgeeks/comics/covers/large-9020101.jpg</x:v>
      </x:c>
      <x:c r="V2" s="15" t="str">
        <x:v>Not verified</x:v>
      </x:c>
      <x:c r="W2" s="15" t="str">
        <x:v>Published</x:v>
      </x:c>
      <x:c r="X2" s="15" t="str">
        <x:v>Reviewed 2026-10-18</x:v>
      </x:c>
    </x:row>
    <x:row r="3" ht="72" hidden="0" customHeight="1">
      <x:c r="A3" s="15" t="str">
        <x:v>CL-ASM39-0002</x:v>
      </x:c>
      <x:c r="B3" s="15" t="str">
        <x:v>Marvel Tales</x:v>
      </x:c>
      <x:c r="C3" s="15" t="str">
        <x:v>#178</x:v>
      </x:c>
      <x:c r="D3" s="13" t="n">
        <x:v>1985</x:v>
      </x:c>
      <x:c r="E3" s="15" t="str">
        <x:v>Marvel Comics</x:v>
      </x:c>
      <x:c r="F3" s="15" t="str">
        <x:v>John Romita Sr.</x:v>
      </x:c>
      <x:c r="G3" s="15" t="str">
        <x:v>Standard cover</x:v>
      </x:c>
      <x:c r="H3" s="15" t="str">
        <x:v>Original-art reprint</x:v>
      </x:c>
      <x:c r="I3" s="15" t="str">
        <x:v>Spider-Man (Peter Parker); Green Goblin (Norman Osborn)</x:v>
      </x:c>
      <x:c r="J3" s="15" t="str">
        <x:v>Not a retailer exclusive</x:v>
      </x:c>
      <x:c r="K3" s="15" t="str">
        <x:v>No convention designation found</x:v>
      </x:c>
      <x:c r="L3" s="15" t="str">
        <x:v>Not publicly verified</x:v>
      </x:c>
      <x:c r="M3" s="15" t="str">
        <x:v>Standard cover</x:v>
      </x:c>
      <x:c r="N3" s="15" t="str">
        <x:v>US / English</x:v>
      </x:c>
      <x:c r="O3" s="11" t="str">
        <x:v>1985-08 (cover date)</x:v>
      </x:c>
      <x:c r="P3" s="15" t="str">
        <x:v>Reuses John Romita Sr. artwork from Amazing Spider-Man #39 (1966), with edition trade dress/recoloring; retain as a related edition, not a distinct newly drawn homage.</x:v>
      </x:c>
      <x:c r="Q3" s="15" t="str">
        <x:v>Exact cover visually reviewed 2026-10-18. Original-art reprint; excluded from unique homage-art counts. Original workbook street date conflicts with edition sources; August 1985 cover date retained rather than guessing a day. Research reference / related edition; excluded from distinct cover-artwork gallery. Native source below preferred 900×1400; no upscaling.</x:v>
      </x:c>
      <x:c r="R3" s="15" t="str">
        <x:v>Verified</x:v>
      </x:c>
      <x:c r="S3" s="16" t="str">
        <x:v>https://www.mycomicshop.com/search?ItemID=63787344</x:v>
      </x:c>
      <x:c r="T3" s="16" t="str">
        <x:v>https://leagueofcomicgeeks.com/comic/2800976/marvel-tales-178</x:v>
      </x:c>
      <x:c r="U3" s="16" t="str">
        <x:v>https://s3.amazonaws.com/comicgeeks/comics/covers/large-2800976.jpg</x:v>
      </x:c>
      <x:c r="V3" s="15" t="str">
        <x:v>Not verified</x:v>
      </x:c>
      <x:c r="W3" s="15" t="str">
        <x:v>Published</x:v>
      </x:c>
      <x:c r="X3" s="15" t="str">
        <x:v>Reviewed 2026-10-18</x:v>
      </x:c>
    </x:row>
    <x:row r="4" ht="36" hidden="0" customHeight="1">
      <x:c r="A4" s="15" t="str">
        <x:v>CL-ASM39-0003</x:v>
      </x:c>
      <x:c r="B4" s="15" t="str">
        <x:v>The Sensational She-Hulk</x:v>
      </x:c>
      <x:c r="C4" s="15" t="str">
        <x:v>#53</x:v>
      </x:c>
      <x:c r="D4" s="13" t="n">
        <x:v>1993</x:v>
      </x:c>
      <x:c r="E4" s="15" t="str">
        <x:v>Marvel Comics</x:v>
      </x:c>
      <x:c r="F4" s="15" t="str">
        <x:v>Tom Morgan</x:v>
      </x:c>
      <x:c r="G4" s="15" t="str">
        <x:v>Standard cover</x:v>
      </x:c>
      <x:c r="H4" s="15" t="str">
        <x:v>Direct homage</x:v>
      </x:c>
      <x:c r="I4" s="15" t="str">
        <x:v>She-Hulk; Green Goblin</x:v>
      </x:c>
      <x:c r="J4" s="15" t="str">
        <x:v>Not a retailer exclusive</x:v>
      </x:c>
      <x:c r="K4" s="15" t="str">
        <x:v>No convention designation found</x:v>
      </x:c>
      <x:c r="L4" s="15" t="str">
        <x:v>Not publicly verified</x:v>
      </x:c>
      <x:c r="M4" s="15" t="str">
        <x:v>Standard cover</x:v>
      </x:c>
      <x:c r="N4" s="15" t="str">
        <x:v>US / English</x:v>
      </x:c>
      <x:c r="O4" s="11" t="n">
        <x:v>34093</x:v>
      </x:c>
      <x:c r="P4" s="15" t="str">
        <x:v>Exact artwork visually follows the captive suspended behind an airborne captor composition of Amazing Spider-Man #39; artist and edition evidence linked.</x:v>
      </x:c>
      <x:c r="Q4" s="15" t="str">
        <x:v>Exact cover visually reviewed 2026-10-18. Additional depicted identity details require review.  Native source below preferred 900×1400; no upscaling. Some depicted identities remain unresolved.</x:v>
      </x:c>
      <x:c r="R4" s="15" t="str">
        <x:v>Verified</x:v>
      </x:c>
      <x:c r="S4" s="16" t="str">
        <x:v>https://www.comics.org/issue/93396/?display=grid</x:v>
      </x:c>
      <x:c r="T4" s="16" t="str">
        <x:v>https://leagueofcomicgeeks.com/comic/7206141/the-sensational-she-hulk-53</x:v>
      </x:c>
      <x:c r="U4" s="16" t="str">
        <x:v>https://s3.amazonaws.com/comicgeeks/comics/covers/large-7206141.jpg</x:v>
      </x:c>
      <x:c r="V4" s="15" t="str">
        <x:v>Not verified</x:v>
      </x:c>
      <x:c r="W4" s="15" t="str">
        <x:v>Published</x:v>
      </x:c>
      <x:c r="X4" s="15" t="str">
        <x:v>Reviewed 2026-10-18</x:v>
      </x:c>
    </x:row>
    <x:row r="5" ht="36" hidden="0" customHeight="1">
      <x:c r="A5" s="15" t="str">
        <x:v>CL-ASM39-0004</x:v>
      </x:c>
      <x:c r="B5" s="15" t="str">
        <x:v>Peter Parker, The Spectacular Spider-Man</x:v>
      </x:c>
      <x:c r="C5" s="15" t="str">
        <x:v>#224</x:v>
      </x:c>
      <x:c r="D5" s="13" t="n">
        <x:v>1995</x:v>
      </x:c>
      <x:c r="E5" s="15" t="str">
        <x:v>Marvel Comics</x:v>
      </x:c>
      <x:c r="F5" s="15" t="str">
        <x:v>Sal Buscema</x:v>
      </x:c>
      <x:c r="G5" s="15" t="str">
        <x:v>Standard cover (direct + newsstand editions)</x:v>
      </x:c>
      <x:c r="H5" s="15" t="str">
        <x:v>Direct homage</x:v>
      </x:c>
      <x:c r="I5" s="15" t="str">
        <x:v>Scarlet Spider; Peter Parker</x:v>
      </x:c>
      <x:c r="J5" s="15" t="str">
        <x:v>Not a retailer exclusive</x:v>
      </x:c>
      <x:c r="K5" s="15" t="str">
        <x:v>No convention designation found</x:v>
      </x:c>
      <x:c r="L5" s="15" t="str">
        <x:v>Not publicly verified</x:v>
      </x:c>
      <x:c r="M5" s="15" t="str">
        <x:v>Standard cover</x:v>
      </x:c>
      <x:c r="N5" s="15" t="str">
        <x:v>US / English</x:v>
      </x:c>
      <x:c r="O5" s="11" t="n">
        <x:v>34786</x:v>
      </x:c>
      <x:c r="P5" s="15" t="str">
        <x:v>Exact artwork visually follows the captive suspended behind an airborne captor composition of Amazing Spider-Man #39; artist and edition evidence linked.</x:v>
      </x:c>
      <x:c r="Q5" s="15" t="str">
        <x:v>Exact cover visually reviewed 2026-10-18. Additional depicted identity details require review.  Native source below preferred 900×1400; no upscaling. Some depicted identities remain unresolved.</x:v>
      </x:c>
      <x:c r="R5" s="15" t="str">
        <x:v>Partial</x:v>
      </x:c>
      <x:c r="S5" s="16" t="str">
        <x:v>https://spiderfan.org/title/comics/spiderman_spectacular-10.html</x:v>
      </x:c>
      <x:c r="T5" s="16" t="str">
        <x:v>https://leagueofcomicgeeks.com/comic/1494774/peter-parker-the-spectacular-spider-man-224</x:v>
      </x:c>
      <x:c r="U5" s="16" t="str">
        <x:v>https://s3.amazonaws.com/comicgeeks/comics/covers/large-1494774.jpg</x:v>
      </x:c>
      <x:c r="V5" s="15" t="str">
        <x:v>Not verified</x:v>
      </x:c>
      <x:c r="W5" s="15" t="str">
        <x:v>Published</x:v>
      </x:c>
      <x:c r="X5" s="15" t="str">
        <x:v>Reviewed 2026-10-18</x:v>
      </x:c>
    </x:row>
    <x:row r="6" ht="36" hidden="0" customHeight="1">
      <x:c r="A6" s="15" t="str">
        <x:v>CL-ASM39-0005</x:v>
      </x:c>
      <x:c r="B6" s="15" t="str">
        <x:v>Friendly Neighborhood Spider-Man</x:v>
      </x:c>
      <x:c r="C6" s="15" t="str">
        <x:v>#9</x:v>
      </x:c>
      <x:c r="D6" s="13" t="n">
        <x:v>2006</x:v>
      </x:c>
      <x:c r="E6" s="15" t="str">
        <x:v>Marvel Comics</x:v>
      </x:c>
      <x:c r="F6" s="15" t="str">
        <x:v>Mike Wieringo</x:v>
      </x:c>
      <x:c r="G6" s="15" t="str">
        <x:v>Standard cover (direct + newsstand editions)</x:v>
      </x:c>
      <x:c r="H6" s="15" t="str">
        <x:v>Direct homage</x:v>
      </x:c>
      <x:c r="I6" s="15" t="str">
        <x:v>Spider-Man; Hobgoblin</x:v>
      </x:c>
      <x:c r="J6" s="15" t="str">
        <x:v>Not a retailer exclusive</x:v>
      </x:c>
      <x:c r="K6" s="15" t="str">
        <x:v>No convention designation found</x:v>
      </x:c>
      <x:c r="L6" s="15" t="str">
        <x:v>Not publicly verified</x:v>
      </x:c>
      <x:c r="M6" s="15" t="str">
        <x:v>Standard cover</x:v>
      </x:c>
      <x:c r="N6" s="15" t="str">
        <x:v>US / English</x:v>
      </x:c>
      <x:c r="O6" s="11" t="n">
        <x:v>38875</x:v>
      </x:c>
      <x:c r="P6" s="15" t="str">
        <x:v>Exact artwork visually follows the captive suspended behind an airborne captor composition of Amazing Spider-Man #39; artist and edition evidence linked.</x:v>
      </x:c>
      <x:c r="Q6" s="15" t="str">
        <x:v>Exact cover visually reviewed 2026-10-18. Additional depicted identity details require review.  Native source below preferred 900×1400; no upscaling. Some depicted identities remain unresolved.</x:v>
      </x:c>
      <x:c r="R6" s="15" t="str">
        <x:v>Partial</x:v>
      </x:c>
      <x:c r="S6" s="16" t="str">
        <x:v>https://mikewieringoart.com/category/uncategorized/page/44/</x:v>
      </x:c>
      <x:c r="T6" s="16" t="str">
        <x:v>https://leagueofcomicgeeks.com/comic/3757538/friendly-neighborhood-spider-man-9</x:v>
      </x:c>
      <x:c r="U6" s="16" t="str">
        <x:v>https://s3.amazonaws.com/comicgeeks/comics/covers/large-3757538.jpg</x:v>
      </x:c>
      <x:c r="V6" s="15" t="str">
        <x:v>Not verified</x:v>
      </x:c>
      <x:c r="W6" s="15" t="str">
        <x:v>Published</x:v>
      </x:c>
      <x:c r="X6" s="15" t="str">
        <x:v>Reviewed 2026-10-18</x:v>
      </x:c>
    </x:row>
    <x:row r="7" ht="36" hidden="0" customHeight="1">
      <x:c r="A7" s="15" t="str">
        <x:v>CL-ASM39-0006</x:v>
      </x:c>
      <x:c r="B7" s="15" t="str">
        <x:v>The Amazing Spider-Man Omnibus Vol. 2 HC</x:v>
      </x:c>
      <x:c r="C7" s="15" t="str">
        <x:v>Vol. 2</x:v>
      </x:c>
      <x:c r="D7" s="13" t="n">
        <x:v>2012</x:v>
      </x:c>
      <x:c r="E7" s="15" t="str">
        <x:v>Marvel Comics</x:v>
      </x:c>
      <x:c r="F7" s="15" t="str">
        <x:v>Humberto Ramos</x:v>
      </x:c>
      <x:c r="G7" s="15" t="str">
        <x:v>Humberto Ramos standard dust jacket</x:v>
      </x:c>
      <x:c r="H7" s="15" t="str">
        <x:v>Direct homage</x:v>
      </x:c>
      <x:c r="I7" s="15" t="str">
        <x:v>Spider-Man (Peter Parker); Green Goblin (Norman Osborn)</x:v>
      </x:c>
      <x:c r="J7" s="15" t="str">
        <x:v>Not a retailer exclusive</x:v>
      </x:c>
      <x:c r="K7" s="15" t="str">
        <x:v>No convention designation found</x:v>
      </x:c>
      <x:c r="L7" s="15" t="str">
        <x:v>Not publicly verified</x:v>
      </x:c>
      <x:c r="M7" s="15" t="str">
        <x:v>Oversized hardcover / dust jacket</x:v>
      </x:c>
      <x:c r="N7" s="15" t="str">
        <x:v>US / English</x:v>
      </x:c>
      <x:c r="O7" s="11" t="n">
        <x:v>41017</x:v>
      </x:c>
      <x:c r="P7" s="15" t="str">
        <x:v>Exact artwork visually follows the captive suspended behind an airborne captor composition of Amazing Spider-Man #39; artist and edition evidence linked.</x:v>
      </x:c>
      <x:c r="Q7" s="15" t="str">
        <x:v>Exact cover visually reviewed 2026-10-18.  Native source below preferred 900×1400; no upscaling.</x:v>
      </x:c>
      <x:c r="R7" s="15" t="str">
        <x:v>Verified</x:v>
      </x:c>
      <x:c r="S7" s="16" t="str">
        <x:v>https://www.comiccollectorlive.com/issue/hard-covers/Amazing-Spider-Man-Omnibus/2/1ebb2c1e-7aa9-4903-a9a9-6810d266fb97</x:v>
      </x:c>
      <x:c r="T7" s="16" t="str">
        <x:v>https://leagueofcomicgeeks.com/comic/3973023/the-amazing-spider-man-omnibus-vol-2-hc</x:v>
      </x:c>
      <x:c r="U7" s="16" t="str">
        <x:v>https://s3.amazonaws.com/comicgeeks/comics/covers/large-3973023.jpg</x:v>
      </x:c>
      <x:c r="V7" s="15" t="str">
        <x:v>Not verified</x:v>
      </x:c>
      <x:c r="W7" s="15" t="str">
        <x:v>Published</x:v>
      </x:c>
      <x:c r="X7" s="15" t="str">
        <x:v>Reviewed 2026-10-18</x:v>
      </x:c>
    </x:row>
    <x:row r="8" ht="48" hidden="0" customHeight="1">
      <x:c r="A8" s="15" t="str">
        <x:v>CL-ASM39-0007</x:v>
      </x:c>
      <x:c r="B8" s="15" t="str">
        <x:v>The Amazing Spider-Man Omnibus Vol. 2 HC John Romita DM Edition</x:v>
      </x:c>
      <x:c r="C8" s="15" t="str">
        <x:v>Vol. 2</x:v>
      </x:c>
      <x:c r="D8" s="13" t="n">
        <x:v>2012</x:v>
      </x:c>
      <x:c r="E8" s="15" t="str">
        <x:v>Marvel Comics</x:v>
      </x:c>
      <x:c r="F8" s="15" t="str">
        <x:v>John Romita Sr.</x:v>
      </x:c>
      <x:c r="G8" s="15" t="str">
        <x:v>John Romita Sr. direct-market dust jacket</x:v>
      </x:c>
      <x:c r="H8" s="15" t="str">
        <x:v>Original-art reprint</x:v>
      </x:c>
      <x:c r="I8" s="15" t="str">
        <x:v>Spider-Man (Peter Parker); Green Goblin (Norman Osborn)</x:v>
      </x:c>
      <x:c r="J8" s="15" t="str">
        <x:v>Not a retailer exclusive</x:v>
      </x:c>
      <x:c r="K8" s="15" t="str">
        <x:v>No convention designation found</x:v>
      </x:c>
      <x:c r="L8" s="15" t="str">
        <x:v>Not publicly verified</x:v>
      </x:c>
      <x:c r="M8" s="15" t="str">
        <x:v>Oversized hardcover / dust jacket</x:v>
      </x:c>
      <x:c r="N8" s="15" t="str">
        <x:v>US / English</x:v>
      </x:c>
      <x:c r="O8" s="11" t="n">
        <x:v>41017</x:v>
      </x:c>
      <x:c r="P8" s="15" t="str">
        <x:v>Reuses John Romita Sr. artwork from Amazing Spider-Man #39 (1966), with edition trade dress/recoloring; retain as a related edition, not a distinct newly drawn homage.</x:v>
      </x:c>
      <x:c r="Q8" s="15" t="str">
        <x:v>Exact cover visually reviewed 2026-10-18. Original-art reprint; excluded from unique homage-art counts.  Research reference / related edition; excluded from distinct cover-artwork gallery. Native source below preferred 900×1400; no upscaling.</x:v>
      </x:c>
      <x:c r="R8" s="15" t="str">
        <x:v>Verified</x:v>
      </x:c>
      <x:c r="S8" s="16" t="str">
        <x:v>https://newikis.com/en/Spider-Man_collected_editions</x:v>
      </x:c>
      <x:c r="T8" s="16" t="str">
        <x:v>https://leagueofcomicgeeks.com/comic/3973023/the-amazing-spider-man-omnibus-vol-2-hc?variant=3057658</x:v>
      </x:c>
      <x:c r="U8" s="16" t="str">
        <x:v>https://s3.amazonaws.com/comicgeeks/comics/covers/large-3057658.jpg</x:v>
      </x:c>
      <x:c r="V8" s="15" t="str">
        <x:v>Not verified</x:v>
      </x:c>
      <x:c r="W8" s="15" t="str">
        <x:v>Published</x:v>
      </x:c>
      <x:c r="X8" s="15" t="str">
        <x:v>Reviewed 2026-10-18</x:v>
      </x:c>
    </x:row>
    <x:row r="9" ht="36" hidden="0" customHeight="1">
      <x:c r="A9" s="15" t="str">
        <x:v>CL-ASM39-0008</x:v>
      </x:c>
      <x:c r="B9" s="15" t="str">
        <x:v>X-Men</x:v>
      </x:c>
      <x:c r="C9" s="15" t="str">
        <x:v>#30</x:v>
      </x:c>
      <x:c r="D9" s="13" t="n">
        <x:v>2012</x:v>
      </x:c>
      <x:c r="E9" s="15" t="str">
        <x:v>Marvel Comics</x:v>
      </x:c>
      <x:c r="F9" s="15" t="str">
        <x:v>Mike Perkins</x:v>
      </x:c>
      <x:c r="G9" s="15" t="str">
        <x:v>1:25 Mike Perkins ASM in Motion Connecting Variant</x:v>
      </x:c>
      <x:c r="H9" s="15" t="str">
        <x:v>Direct homage</x:v>
      </x:c>
      <x:c r="I9" s="15" t="str">
        <x:v>Spider-Man; Green Goblin</x:v>
      </x:c>
      <x:c r="J9" s="15" t="str">
        <x:v>Not a retailer exclusive</x:v>
      </x:c>
      <x:c r="K9" s="15" t="str">
        <x:v>No convention designation found</x:v>
      </x:c>
      <x:c r="L9" s="15" t="str">
        <x:v>1:25 incentive ratio; total copies unknown</x:v>
      </x:c>
      <x:c r="M9" s="15" t="str">
        <x:v>Variant cover</x:v>
      </x:c>
      <x:c r="N9" s="15" t="str">
        <x:v>US / English</x:v>
      </x:c>
      <x:c r="O9" s="11" t="n">
        <x:v>41073</x:v>
      </x:c>
      <x:c r="P9" s="15" t="str">
        <x:v>Exact artwork visually follows the captive suspended behind an airborne captor composition of Amazing Spider-Man #39; artist and edition evidence linked.</x:v>
      </x:c>
      <x:c r="Q9" s="15" t="str">
        <x:v>Exact cover visually reviewed 2026-10-18. Additional depicted identity details require review.  Native source below preferred 900×1400; no upscaling. Some depicted identities remain unresolved.</x:v>
      </x:c>
      <x:c r="R9" s="15" t="str">
        <x:v>Partial</x:v>
      </x:c>
      <x:c r="S9" s="16" t="str">
        <x:v>https://gocollect.com/blog/marvel-comics-extended-forecast-for-05-16-2012</x:v>
      </x:c>
      <x:c r="T9" s="16" t="str">
        <x:v>https://leagueofcomicgeeks.com/comic/1043158/x-men-30?variant=8652388</x:v>
      </x:c>
      <x:c r="U9" s="16" t="str">
        <x:v>https://s3.amazonaws.com/comicgeeks/comics/covers/large-8652388.jpg</x:v>
      </x:c>
      <x:c r="V9" s="15" t="str">
        <x:v>Not verified</x:v>
      </x:c>
      <x:c r="W9" s="15" t="str">
        <x:v>Published</x:v>
      </x:c>
      <x:c r="X9" s="15" t="str">
        <x:v>Reviewed 2026-10-18</x:v>
      </x:c>
    </x:row>
    <x:row r="10" ht="36" hidden="0" customHeight="1">
      <x:c r="A10" s="15" t="str">
        <x:v>CL-ASM39-0009</x:v>
      </x:c>
      <x:c r="B10" s="15" t="str">
        <x:v>America</x:v>
      </x:c>
      <x:c r="C10" s="15" t="str">
        <x:v>#8</x:v>
      </x:c>
      <x:c r="D10" s="13" t="n">
        <x:v>2017</x:v>
      </x:c>
      <x:c r="E10" s="15" t="str">
        <x:v>Marvel Comics</x:v>
      </x:c>
      <x:c r="F10" s="15" t="str">
        <x:v>Ben Caldwell</x:v>
      </x:c>
      <x:c r="G10" s="15" t="str">
        <x:v>Ben Caldwell Homage Lenticular Variant</x:v>
      </x:c>
      <x:c r="H10" s="15" t="str">
        <x:v>Direct homage</x:v>
      </x:c>
      <x:c r="I10" s="15" t="str">
        <x:v>America Chavez; Exterminatrix</x:v>
      </x:c>
      <x:c r="J10" s="15" t="str">
        <x:v>Not a retailer exclusive</x:v>
      </x:c>
      <x:c r="K10" s="15" t="str">
        <x:v>No convention designation found</x:v>
      </x:c>
      <x:c r="L10" s="15" t="str">
        <x:v>Not publicly verified</x:v>
      </x:c>
      <x:c r="M10" s="15" t="str">
        <x:v>Lenticular variant</x:v>
      </x:c>
      <x:c r="N10" s="15" t="str">
        <x:v>US / English</x:v>
      </x:c>
      <x:c r="O10" s="11" t="n">
        <x:v>43033</x:v>
      </x:c>
      <x:c r="P10" s="15" t="str">
        <x:v>Exact artwork visually follows the captive suspended behind an airborne captor composition of Amazing Spider-Man #39; artist and edition evidence linked.</x:v>
      </x:c>
      <x:c r="Q10" s="15" t="str">
        <x:v>Exact cover visually reviewed 2026-10-18. Lenticular reveal includes the original ASM39 image; one manufactured cover, not two distinct new-art entries. Native source below preferred 900×1400; no upscaling.</x:v>
      </x:c>
      <x:c r="R10" s="15" t="str">
        <x:v>Verified</x:v>
      </x:c>
      <x:c r="S10" s="16" t="str">
        <x:v>https://comicfrontline.blogspot.com/2017/06/marvel-reveals-legacy-covers.html</x:v>
      </x:c>
      <x:c r="T10" s="16" t="str">
        <x:v>https://leagueofcomicgeeks.com/comic/4804310/america-8?variant=9419573</x:v>
      </x:c>
      <x:c r="U10" s="16" t="str">
        <x:v>https://s3.amazonaws.com/comicgeeks/comics/covers/large-9419573.jpg</x:v>
      </x:c>
      <x:c r="V10" s="15" t="str">
        <x:v>Not verified</x:v>
      </x:c>
      <x:c r="W10" s="15" t="str">
        <x:v>Published</x:v>
      </x:c>
      <x:c r="X10" s="15" t="str">
        <x:v>Reviewed 2026-10-18</x:v>
      </x:c>
    </x:row>
    <x:row r="11" ht="36" hidden="0" customHeight="1">
      <x:c r="A11" s="15" t="str">
        <x:v>CL-ASM39-0010</x:v>
      </x:c>
      <x:c r="B11" s="15" t="str">
        <x:v>The Amazing Spider-Man</x:v>
      </x:c>
      <x:c r="C11" s="15" t="str">
        <x:v>#800</x:v>
      </x:c>
      <x:c r="D11" s="13" t="n">
        <x:v>2018</x:v>
      </x:c>
      <x:c r="E11" s="15" t="str">
        <x:v>Marvel Comics</x:v>
      </x:c>
      <x:c r="F11" s="15" t="str">
        <x:v>John Cassaday</x:v>
      </x:c>
      <x:c r="G11" s="15" t="str">
        <x:v>John Cassaday Variant</x:v>
      </x:c>
      <x:c r="H11" s="15" t="str">
        <x:v>Direct homage</x:v>
      </x:c>
      <x:c r="I11" s="15" t="str">
        <x:v>Spider-Man (Peter Parker); Red Goblin (Norman Osborn)</x:v>
      </x:c>
      <x:c r="J11" s="15" t="str">
        <x:v>Not a retailer exclusive</x:v>
      </x:c>
      <x:c r="K11" s="15" t="str">
        <x:v>No convention designation found</x:v>
      </x:c>
      <x:c r="L11" s="15" t="str">
        <x:v>Not publicly verified</x:v>
      </x:c>
      <x:c r="M11" s="15" t="str">
        <x:v>Variant cover</x:v>
      </x:c>
      <x:c r="N11" s="15" t="str">
        <x:v>US / English</x:v>
      </x:c>
      <x:c r="O11" s="11" t="n">
        <x:v>43250</x:v>
      </x:c>
      <x:c r="P11" s="15" t="str">
        <x:v>Exact artwork visually follows the captive suspended behind an airborne captor composition of Amazing Spider-Man #39; artist and edition evidence linked.</x:v>
      </x:c>
      <x:c r="Q11" s="15" t="str">
        <x:v>Exact cover visually reviewed 2026-10-18.  Native source below preferred 900×1400; no upscaling.</x:v>
      </x:c>
      <x:c r="R11" s="15" t="str">
        <x:v>Verified</x:v>
      </x:c>
      <x:c r="S11" s="16" t="str">
        <x:v>https://my.comics.org/issue/1813600/?display=grid</x:v>
      </x:c>
      <x:c r="T11" s="16" t="str">
        <x:v>https://leagueofcomicgeeks.com/comic/7565867/the-amazing-spider-man-800?variant=5438006</x:v>
      </x:c>
      <x:c r="U11" s="16" t="str">
        <x:v>https://s3.amazonaws.com/comicgeeks/comics/covers/large-5438006.jpg</x:v>
      </x:c>
      <x:c r="V11" s="15" t="str">
        <x:v>Not verified</x:v>
      </x:c>
      <x:c r="W11" s="15" t="str">
        <x:v>Published</x:v>
      </x:c>
      <x:c r="X11" s="15" t="str">
        <x:v>Reviewed 2026-10-18</x:v>
      </x:c>
    </x:row>
    <x:row r="12" ht="36" hidden="0" customHeight="1">
      <x:c r="A12" s="15" t="str">
        <x:v>CL-ASM39-0011</x:v>
      </x:c>
      <x:c r="B12" s="15" t="str">
        <x:v>Symbiote Spider-Man: Alien Reality</x:v>
      </x:c>
      <x:c r="C12" s="15" t="str">
        <x:v>#1</x:v>
      </x:c>
      <x:c r="D12" s="13" t="n">
        <x:v>2019</x:v>
      </x:c>
      <x:c r="E12" s="15" t="str">
        <x:v>Marvel Comics</x:v>
      </x:c>
      <x:c r="F12" s="15" t="str">
        <x:v>Alex Saviuk</x:v>
      </x:c>
      <x:c r="G12" s="15" t="str">
        <x:v>1:25 Alex Saviuk Variant</x:v>
      </x:c>
      <x:c r="H12" s="15" t="str">
        <x:v>Direct homage</x:v>
      </x:c>
      <x:c r="I12" s="15" t="str">
        <x:v>Spider-Man; Hobgoblin</x:v>
      </x:c>
      <x:c r="J12" s="15" t="str">
        <x:v>Not a retailer exclusive</x:v>
      </x:c>
      <x:c r="K12" s="15" t="str">
        <x:v>No convention designation found</x:v>
      </x:c>
      <x:c r="L12" s="15" t="str">
        <x:v>1:25</x:v>
      </x:c>
      <x:c r="M12" s="15" t="str">
        <x:v>Variant cover</x:v>
      </x:c>
      <x:c r="N12" s="15" t="str">
        <x:v>US / English</x:v>
      </x:c>
      <x:c r="O12" s="11" t="n">
        <x:v>43810</x:v>
      </x:c>
      <x:c r="P12" s="15" t="str">
        <x:v>Exact artwork visually follows the captive suspended behind an airborne captor composition of Amazing Spider-Man #39; artist and edition evidence linked.</x:v>
      </x:c>
      <x:c r="Q12" s="15" t="str">
        <x:v>Exact cover visually reviewed 2026-10-18. Additional depicted identity details require review.  Native source below preferred 900×1400; no upscaling. Some depicted identities remain unresolved.</x:v>
      </x:c>
      <x:c r="R12" s="15" t="str">
        <x:v>Partial</x:v>
      </x:c>
      <x:c r="S12" s="16" t="str">
        <x:v>https://www.g-mart.com/static/f185663.html</x:v>
      </x:c>
      <x:c r="T12" s="16" t="str">
        <x:v>https://leagueofcomicgeeks.com/comic/6447538/symbiote-spider-man-alien-reality-1?variant=5906846</x:v>
      </x:c>
      <x:c r="U12" s="16" t="str">
        <x:v>https://s3.amazonaws.com/comicgeeks/comics/covers/large-5906846.jpg</x:v>
      </x:c>
      <x:c r="V12" s="15" t="str">
        <x:v>Not verified</x:v>
      </x:c>
      <x:c r="W12" s="15" t="str">
        <x:v>Published</x:v>
      </x:c>
      <x:c r="X12" s="15" t="str">
        <x:v>Reviewed 2026-10-18</x:v>
      </x:c>
    </x:row>
    <x:row r="13" ht="72" hidden="0" customHeight="1">
      <x:c r="A13" s="15" t="str">
        <x:v>CL-ASM39-0012</x:v>
      </x:c>
      <x:c r="B13" s="15" t="str">
        <x:v>Die!Namite</x:v>
      </x:c>
      <x:c r="C13" s="15" t="str">
        <x:v>#5</x:v>
      </x:c>
      <x:c r="D13" s="13" t="n">
        <x:v>2021</x:v>
      </x:c>
      <x:c r="E13" s="15" t="str">
        <x:v>Dynamite</x:v>
      </x:c>
      <x:c r="F13" s="15" t="str">
        <x:v>Arthur Suydam</x:v>
      </x:c>
      <x:c r="G13" s="15" t="str">
        <x:v>1:11 Arthur Suydam Zombie Homage Virgin Variant / 1:15 Arthur Suydam Homage Virgin Variant / Cover F Arthur Suydam Zombie Homage Variant / Arthur Suydam Homage Variant</x:v>
      </x:c>
      <x:c r="H13" s="15" t="str">
        <x:v>Direct homage</x:v>
      </x:c>
      <x:c r="I13" s="15" t="str">
        <x:v>Vampirella; Red Sonja</x:v>
      </x:c>
      <x:c r="J13" s="15" t="str">
        <x:v>Not a retailer exclusive</x:v>
      </x:c>
      <x:c r="K13" s="15" t="str">
        <x:v>No convention designation found</x:v>
      </x:c>
      <x:c r="L13" s="15" t="str">
        <x:v>1:11 zombie virgin / 1:15 non-zombie virgin ratios; absolute print runs unknown</x:v>
      </x:c>
      <x:c r="M13" s="15" t="str">
        <x:v>Trade dress and virgin; zombie and non-zombie art treatments</x:v>
      </x:c>
      <x:c r="N13" s="15" t="str">
        <x:v>US / English</x:v>
      </x:c>
      <x:c r="O13" s="11" t="n">
        <x:v>44244</x:v>
      </x:c>
      <x:c r="P13" s="15" t="str">
        <x:v>Exact artwork visually follows the captive suspended behind an airborne captor composition of Amazing Spider-Man #39; artist and edition evidence linked.</x:v>
      </x:c>
      <x:c r="Q13" s="15" t="str">
        <x:v>Exact cover visually reviewed 2026-10-18. Additional depicted identity details require review. Zombie and non-zombie treatments should be nested as related variants; they differ in character rendering. Exact primary scan is zombie virgin. Native source below preferred 900×1400; no upscaling. Some depicted identities remain unresolved.</x:v>
      </x:c>
      <x:c r="R13" s="15" t="str">
        <x:v>Partial</x:v>
      </x:c>
      <x:c r="S13" s="16" t="str">
        <x:v>https://thegaminggang.com/comic-books/dynamite-entertainment-comics-for-february-17th-2021</x:v>
      </x:c>
      <x:c r="T13" s="16" t="str">
        <x:v>https://leagueofcomicgeeks.com/comic/1810967/dienamite-5?variant=7645895</x:v>
      </x:c>
      <x:c r="U13" s="16" t="str">
        <x:v>https://s3.amazonaws.com/comicgeeks/comics/covers/large-7645895.jpg</x:v>
      </x:c>
      <x:c r="V13" s="15" t="str">
        <x:v>Not verified</x:v>
      </x:c>
      <x:c r="W13" s="15" t="str">
        <x:v>Published</x:v>
      </x:c>
      <x:c r="X13" s="15" t="str">
        <x:v>Reviewed 2026-10-18</x:v>
      </x:c>
    </x:row>
    <x:row r="14" ht="36" hidden="0" customHeight="1">
      <x:c r="A14" s="15" t="str">
        <x:v>CL-ASM39-0013</x:v>
      </x:c>
      <x:c r="B14" s="15" t="str">
        <x:v>Gold Goblin</x:v>
      </x:c>
      <x:c r="C14" s="15" t="str">
        <x:v>#3</x:v>
      </x:c>
      <x:c r="D14" s="13" t="n">
        <x:v>2023</x:v>
      </x:c>
      <x:c r="E14" s="15" t="str">
        <x:v>Marvel Comics</x:v>
      </x:c>
      <x:c r="F14" s="15" t="str">
        <x:v>J. Scott Campbell</x:v>
      </x:c>
      <x:c r="G14" s="15" t="str">
        <x:v>J. Scott Campbell Variant</x:v>
      </x:c>
      <x:c r="H14" s="15" t="str">
        <x:v>Direct homage</x:v>
      </x:c>
      <x:c r="I14" s="15" t="str">
        <x:v>Spider-Man (Peter Parker); Gold Goblin (Norman Osborn)</x:v>
      </x:c>
      <x:c r="J14" s="15" t="str">
        <x:v>Not a retailer exclusive</x:v>
      </x:c>
      <x:c r="K14" s="15" t="str">
        <x:v>No convention designation found</x:v>
      </x:c>
      <x:c r="L14" s="15" t="str">
        <x:v>Not publicly verified</x:v>
      </x:c>
      <x:c r="M14" s="15" t="str">
        <x:v>Variant cover</x:v>
      </x:c>
      <x:c r="N14" s="15" t="str">
        <x:v>US / English</x:v>
      </x:c>
      <x:c r="O14" s="11" t="n">
        <x:v>44930</x:v>
      </x:c>
      <x:c r="P14" s="15" t="str">
        <x:v>Exact artwork visually follows the captive suspended behind an airborne captor composition of Amazing Spider-Man #39; artist and edition evidence linked.</x:v>
      </x:c>
      <x:c r="Q14" s="15" t="str">
        <x:v>Exact cover visually reviewed 2026-10-18.  Native source below preferred 900×1400; no upscaling.</x:v>
      </x:c>
      <x:c r="R14" s="15" t="str">
        <x:v>Verified</x:v>
      </x:c>
      <x:c r="S14" s="16" t="str">
        <x:v>https://www.comics.org/issue/2479856/?display=grid</x:v>
      </x:c>
      <x:c r="T14" s="16" t="str">
        <x:v>https://leagueofcomicgeeks.com/comic/9693049/gold-goblin-3?variant=6836384</x:v>
      </x:c>
      <x:c r="U14" s="16" t="str">
        <x:v>https://s3.amazonaws.com/comicgeeks/comics/covers/large-6836384.jpg</x:v>
      </x:c>
      <x:c r="V14" s="15" t="str">
        <x:v>Not verified</x:v>
      </x:c>
      <x:c r="W14" s="15" t="str">
        <x:v>Published</x:v>
      </x:c>
      <x:c r="X14" s="15" t="str">
        <x:v>Reviewed 2026-10-18</x:v>
      </x:c>
    </x:row>
    <x:row r="15" ht="72" hidden="0" customHeight="1">
      <x:c r="A15" s="15" t="str">
        <x:v>CL-ASM39-0014</x:v>
      </x:c>
      <x:c r="B15" s="15" t="str">
        <x:v>The Amazing Spider-Man</x:v>
      </x:c>
      <x:c r="C15" s="15" t="str">
        <x:v>#42</x:v>
      </x:c>
      <x:c r="D15" s="13" t="n">
        <x:v>2024</x:v>
      </x:c>
      <x:c r="E15" s="15" t="str">
        <x:v>Marvel Comics</x:v>
      </x:c>
      <x:c r="F15" s="15" t="str">
        <x:v>Alex Saviuk</x:v>
      </x:c>
      <x:c r="G15" s="15" t="str">
        <x:v>Alex Saviuk Wolverine 50th Anniversary Variant</x:v>
      </x:c>
      <x:c r="H15" s="15" t="str">
        <x:v>Direct homage</x:v>
      </x:c>
      <x:c r="I15" s="15" t="str">
        <x:v>Wolverine</x:v>
      </x:c>
      <x:c r="J15" s="15" t="str">
        <x:v>Not a retailer exclusive</x:v>
      </x:c>
      <x:c r="K15" s="15" t="str">
        <x:v>No convention designation found</x:v>
      </x:c>
      <x:c r="L15" s="15" t="str">
        <x:v>Not publicly verified</x:v>
      </x:c>
      <x:c r="M15" s="15" t="str">
        <x:v>Variant cover</x:v>
      </x:c>
      <x:c r="N15" s="15" t="str">
        <x:v>US / English</x:v>
      </x:c>
      <x:c r="O15" s="11" t="n">
        <x:v>45308</x:v>
      </x:c>
      <x:c r="P15" s="15" t="str">
        <x:v>Exact artwork visually follows the captive suspended behind an airborne captor composition of Amazing Spider-Man #39; artist and edition evidence linked.</x:v>
      </x:c>
      <x:c r="Q15" s="15" t="str">
        <x:v>Exact cover visually reviewed 2026-10-18. Additional depicted identity details require review. Both principal roles are Wolverine; do not tag Green Goblin or Spider-Man merely from the homage target. Identities of individual Wolverine incarnations remain unresolved. Native source below preferred 900×1400; no upscaling. Some depicted identities remain unresolved.</x:v>
      </x:c>
      <x:c r="R15" s="15" t="str">
        <x:v>Partial</x:v>
      </x:c>
      <x:c r="S15" s="16" t="str">
        <x:v>https://www.marvel.com/articles/comics/wolverine-wolverine-wolverine-50th-anniversary-variant-covers?linkId=242271016</x:v>
      </x:c>
      <x:c r="T15" s="16" t="str">
        <x:v>https://leagueofcomicgeeks.com/comic/2448663/the-amazing-spider-man-42?variant=1221775</x:v>
      </x:c>
      <x:c r="U15" s="16" t="str">
        <x:v>https://s3.amazonaws.com/comicgeeks/comics/covers/large-1221775.jpg</x:v>
      </x:c>
      <x:c r="V15" s="15" t="str">
        <x:v>Not verified</x:v>
      </x:c>
      <x:c r="W15" s="15" t="str">
        <x:v>Published</x:v>
      </x:c>
      <x:c r="X15" s="15" t="str">
        <x:v>Reviewed 2026-10-18</x:v>
      </x:c>
    </x:row>
    <x:row r="16" ht="48" hidden="0" customHeight="1">
      <x:c r="A16" s="15" t="str">
        <x:v>CL-ASM39-0015</x:v>
      </x:c>
      <x:c r="B16" s="15" t="str">
        <x:v>Ultimate Spider-Man</x:v>
      </x:c>
      <x:c r="C16" s="15" t="str">
        <x:v>#1</x:v>
      </x:c>
      <x:c r="D16" s="13" t="n">
        <x:v>2024</x:v>
      </x:c>
      <x:c r="E16" s="15" t="str">
        <x:v>Marvel Comics</x:v>
      </x:c>
      <x:c r="F16" s="15" t="str">
        <x:v>Ariel Diaz</x:v>
      </x:c>
      <x:c r="G16" s="15" t="str">
        <x:v>ComicTom101 Ariel Diaz ASM 39 Homage Variant / ComicTom101 Ariel Diaz ASM 39 Homage Virgin Variant</x:v>
      </x:c>
      <x:c r="H16" s="15" t="str">
        <x:v>Direct homage</x:v>
      </x:c>
      <x:c r="I16" s="15" t="str">
        <x:v>Spider-Man; Green Goblin; Mary Jane Watson</x:v>
      </x:c>
      <x:c r="J16" s="15" t="str">
        <x:v>ComicTom101</x:v>
      </x:c>
      <x:c r="K16" s="15" t="str">
        <x:v>No convention designation found</x:v>
      </x:c>
      <x:c r="L16" s="15" t="str">
        <x:v>Not publicly verified</x:v>
      </x:c>
      <x:c r="M16" s="15" t="str">
        <x:v>Trade dress / virgin variants (grouped)</x:v>
      </x:c>
      <x:c r="N16" s="15" t="str">
        <x:v>US / English</x:v>
      </x:c>
      <x:c r="O16" s="11" t="n">
        <x:v>45301</x:v>
      </x:c>
      <x:c r="P16" s="15" t="str">
        <x:v>Exact artwork visually follows the captive suspended behind an airborne captor composition of Amazing Spider-Man #39; artist and edition evidence linked.</x:v>
      </x:c>
      <x:c r="Q16" s="15" t="str">
        <x:v>Exact cover visually reviewed 2026-10-18. Additional depicted identity details require review.  Some depicted identities remain unresolved.</x:v>
      </x:c>
      <x:c r="R16" s="15" t="str">
        <x:v>Verified</x:v>
      </x:c>
      <x:c r="S16" s="16" t="str">
        <x:v>https://www.comictom.com/products/ultimate-spider-man-1-ariel-diaz-asm-39-homage-to-john-romita</x:v>
      </x:c>
      <x:c r="T16" s="16" t="str">
        <x:v>https://leagueofcomicgeeks.com/comic/5207966/ultimate-spider-man-1?variant=4256071</x:v>
      </x:c>
      <x:c r="U16" s="16" t="str">
        <x:v>https://cdn.shopify.com/s/files/1/0149/7523/8230/files/IMG_3764.jpg?v=1701281688</x:v>
      </x:c>
      <x:c r="V16" s="15" t="str">
        <x:v>Not verified</x:v>
      </x:c>
      <x:c r="W16" s="15" t="str">
        <x:v>Published</x:v>
      </x:c>
      <x:c r="X16" s="15" t="str">
        <x:v>Reviewed 2026-10-18</x:v>
      </x:c>
    </x:row>
    <x:row r="17" ht="36" hidden="0" customHeight="1">
      <x:c r="A17" s="15" t="str">
        <x:v>CL-ASM39-0016</x:v>
      </x:c>
      <x:c r="B17" s="15" t="str">
        <x:v>Ultimate Spider-Man</x:v>
      </x:c>
      <x:c r="C17" s="15" t="str">
        <x:v>#10</x:v>
      </x:c>
      <x:c r="D17" s="13" t="n">
        <x:v>2024</x:v>
      </x:c>
      <x:c r="E17" s="15" t="str">
        <x:v>Marvel Comics</x:v>
      </x:c>
      <x:c r="F17" s="15" t="str">
        <x:v>Marco Checchetto</x:v>
      </x:c>
      <x:c r="G17" s="15" t="str">
        <x:v>Standard cover</x:v>
      </x:c>
      <x:c r="H17" s="15" t="str">
        <x:v>Direct homage</x:v>
      </x:c>
      <x:c r="I17" s="15" t="str">
        <x:v>Spider-Man (Peter Parker); Green Goblin (Harry Osborn); J. Jonah Jameson</x:v>
      </x:c>
      <x:c r="J17" s="15" t="str">
        <x:v>Not a retailer exclusive</x:v>
      </x:c>
      <x:c r="K17" s="15" t="str">
        <x:v>No convention designation found</x:v>
      </x:c>
      <x:c r="L17" s="15" t="str">
        <x:v>Not publicly verified</x:v>
      </x:c>
      <x:c r="M17" s="15" t="str">
        <x:v>Standard cover</x:v>
      </x:c>
      <x:c r="N17" s="15" t="str">
        <x:v>US / English</x:v>
      </x:c>
      <x:c r="O17" s="11" t="n">
        <x:v>45581</x:v>
      </x:c>
      <x:c r="P17" s="15" t="str">
        <x:v>Exact artwork visually follows the captive suspended behind an airborne captor composition of Amazing Spider-Man #39; also includes Marvels #4 eye-reflection framing; signed after Romita and Ross.</x:v>
      </x:c>
      <x:c r="Q17" s="15" t="str">
        <x:v>Exact cover visually reviewed 2026-10-18.  Native source below preferred 900×1400; no upscaling.</x:v>
      </x:c>
      <x:c r="R17" s="15" t="str">
        <x:v>Verified</x:v>
      </x:c>
      <x:c r="S17" s="16" t="str">
        <x:v>https://www.comics.org/issue/2667865/</x:v>
      </x:c>
      <x:c r="T17" s="16" t="str">
        <x:v>https://leagueofcomicgeeks.com/comic/2122449/ultimate-spider-man-10</x:v>
      </x:c>
      <x:c r="U17" s="16" t="str">
        <x:v>https://s3.amazonaws.com/comicgeeks/comics/covers/large-2122449.jpg</x:v>
      </x:c>
      <x:c r="V17" s="15" t="str">
        <x:v>Not verified</x:v>
      </x:c>
      <x:c r="W17" s="15" t="str">
        <x:v>Published</x:v>
      </x:c>
      <x:c r="X17" s="15" t="str">
        <x:v>Reviewed 2026-10-18</x:v>
      </x:c>
    </x:row>
    <x:row r="18" ht="39.599998474121094" hidden="0" customHeight="1">
      <x:c r="A18" s="17" t="str">
        <x:v>CL-ASM39-0017</x:v>
      </x:c>
      <x:c r="B18" s="17" t="str">
        <x:v>Marvel Zombies</x:v>
      </x:c>
      <x:c r="C18" s="17" t="str">
        <x:v>#4</x:v>
      </x:c>
      <x:c r="D18" s="18" t="n">
        <x:v>2006</x:v>
      </x:c>
      <x:c r="E18" s="17" t="str">
        <x:v>Marvel Comics</x:v>
      </x:c>
      <x:c r="F18" s="17" t="str">
        <x:v>Arthur Suydam</x:v>
      </x:c>
      <x:c r="G18" s="17" t="str">
        <x:v>Second printing — distinct ASM39 homage cover</x:v>
      </x:c>
      <x:c r="H18" s="17" t="str">
        <x:v>Parody / homage</x:v>
      </x:c>
      <x:c r="I18" s="17" t="str">
        <x:v>Spider-Man; Green Goblin</x:v>
      </x:c>
      <x:c r="J18" s="17" t="str">
        <x:v>Not a retailer exclusive</x:v>
      </x:c>
      <x:c r="K18" s="17" t="str">
        <x:v>No convention designation found</x:v>
      </x:c>
      <x:c r="L18" s="17" t="str">
        <x:v>Not publicly verified</x:v>
      </x:c>
      <x:c r="M18" s="17" t="str">
        <x:v>Second printing / new cover art</x:v>
      </x:c>
      <x:c r="N18" s="17" t="str">
        <x:v>US / English</x:v>
      </x:c>
      <x:c r="O18" s="19" t="str">
        <x:v>2006-05 (month; exact street date unverified)</x:v>
      </x:c>
      <x:c r="P18" s="17" t="str">
        <x:v>Second printing uses distinct zombified Amazing Spider-Man #39 composition. First printing homages X-Men #1; do not exclude second printing as a duplicate of the first.</x:v>
      </x:c>
      <x:c r="Q18" s="17" t="str">
        <x:v>Corrects erroneous exclusion in supplied Research Log. New cover art on a later printing merits its own entry. Exact cover scan visually reviewed. Native source below preferred 900×1400; no upscaling.</x:v>
      </x:c>
      <x:c r="R18" s="17" t="str">
        <x:v>Verified</x:v>
      </x:c>
      <x:c r="S18" s="17" t="str">
        <x:v>https://comicvine.gamespot.com/marvel-zombies-marvel-zombies-part-4-of-5/4000-115538/</x:v>
      </x:c>
      <x:c r="T18" s="17" t="str">
        <x:v>https://marvel.fandom.com/wiki/Marvel_Zombies_Vol_1_4</x:v>
      </x:c>
      <x:c r="U18" s="17" t="str">
        <x:v>https://s3.amazonaws.com/comicgeeks/comics/covers/large-5459375.jpg</x:v>
      </x:c>
      <x:c r="V18" s="17" t="str">
        <x:v>Not verified</x:v>
      </x:c>
      <x:c r="W18" s="17" t="str">
        <x:v>Published</x:v>
      </x:c>
      <x:c r="X18" s="17" t="str">
        <x:v>Reviewed 2026-10-18</x:v>
      </x:c>
    </x:row>
  </x:sheetData>
  <x:conditionalFormatting sqref="R2:R17">
    <x:cfRule type="cellIs" dxfId="6" priority="2" aboveAverage="0" percent="0" bottom="0" operator="equal" rank="0" equalAverage="0">
      <x:formula>"Verified"</x:formula>
    </x:cfRule>
    <x:cfRule type="cellIs" dxfId="7" priority="3" aboveAverage="0" percent="0" bottom="0" operator="equal" rank="0" equalAverage="0">
      <x:formula>"Partial"</x:formula>
    </x:cfRule>
    <x:cfRule type="cellIs" dxfId="8" priority="4" aboveAverage="0" percent="0" bottom="0" operator="equal" rank="0" equalAverage="0">
      <x:formula>"Needs Review"</x:formula>
    </x:cfRule>
  </x:conditionalFormatting>
  <x:dataValidations count="1">
    <x:dataValidation type="list" errorStyle="stop" operator="between" allowBlank="1" showDropDown="0" showInputMessage="0" showErrorMessage="0" sqref="R2:R217">
      <x:formula1>"Verified,Partial,Needs Review"</x:formula1>
      <x:formula2>0</x:formula2>
    </x:dataValidation>
  </x:dataValidations>
  <x:hyperlinks>
    <x:hyperlink xmlns:r="http://schemas.openxmlformats.org/officeDocument/2006/relationships" ref="S2" r:id="R933d3f09deda41c9"/>
    <x:hyperlink xmlns:r="http://schemas.openxmlformats.org/officeDocument/2006/relationships" ref="T2" r:id="Rdf5a6a8fb4504f97"/>
    <x:hyperlink xmlns:r="http://schemas.openxmlformats.org/officeDocument/2006/relationships" ref="U2" r:id="R92921e763a2c42fe"/>
    <x:hyperlink xmlns:r="http://schemas.openxmlformats.org/officeDocument/2006/relationships" ref="S3" r:id="R7aeed37497984b2a"/>
    <x:hyperlink xmlns:r="http://schemas.openxmlformats.org/officeDocument/2006/relationships" ref="T3" r:id="Rcd4dfa6ebdb24d6e"/>
    <x:hyperlink xmlns:r="http://schemas.openxmlformats.org/officeDocument/2006/relationships" ref="U3" r:id="R45e77e38a47c4ac8"/>
    <x:hyperlink xmlns:r="http://schemas.openxmlformats.org/officeDocument/2006/relationships" ref="S4" r:id="R1e929b099ff44f3e"/>
    <x:hyperlink xmlns:r="http://schemas.openxmlformats.org/officeDocument/2006/relationships" ref="T4" r:id="R1ddfdf5755084d7b"/>
    <x:hyperlink xmlns:r="http://schemas.openxmlformats.org/officeDocument/2006/relationships" ref="U4" r:id="R8d1c77e0c3544855"/>
    <x:hyperlink xmlns:r="http://schemas.openxmlformats.org/officeDocument/2006/relationships" ref="S5" r:id="R1d9037d412ff472c"/>
    <x:hyperlink xmlns:r="http://schemas.openxmlformats.org/officeDocument/2006/relationships" ref="T5" r:id="Re7c106f9fdb2459d"/>
    <x:hyperlink xmlns:r="http://schemas.openxmlformats.org/officeDocument/2006/relationships" ref="U5" r:id="R3b78bf8d9c854231"/>
    <x:hyperlink xmlns:r="http://schemas.openxmlformats.org/officeDocument/2006/relationships" ref="S6" r:id="R004588daa19e4f53"/>
    <x:hyperlink xmlns:r="http://schemas.openxmlformats.org/officeDocument/2006/relationships" ref="T6" r:id="R1c47c301ea99487f"/>
    <x:hyperlink xmlns:r="http://schemas.openxmlformats.org/officeDocument/2006/relationships" ref="U6" r:id="Rb5642f39ae184258"/>
    <x:hyperlink xmlns:r="http://schemas.openxmlformats.org/officeDocument/2006/relationships" ref="S7" r:id="R53f0d924dbba47f2"/>
    <x:hyperlink xmlns:r="http://schemas.openxmlformats.org/officeDocument/2006/relationships" ref="T7" r:id="R11856f2fc4624cf8"/>
    <x:hyperlink xmlns:r="http://schemas.openxmlformats.org/officeDocument/2006/relationships" ref="U7" r:id="R060aa546f7774b69"/>
    <x:hyperlink xmlns:r="http://schemas.openxmlformats.org/officeDocument/2006/relationships" ref="S8" r:id="R57c509a365ff4bab"/>
    <x:hyperlink xmlns:r="http://schemas.openxmlformats.org/officeDocument/2006/relationships" ref="T8" r:id="R968e82f9621b4fdb"/>
    <x:hyperlink xmlns:r="http://schemas.openxmlformats.org/officeDocument/2006/relationships" ref="U8" r:id="R4fea7ed787c3408f"/>
    <x:hyperlink xmlns:r="http://schemas.openxmlformats.org/officeDocument/2006/relationships" ref="S9" r:id="R1347d53df7274792"/>
    <x:hyperlink xmlns:r="http://schemas.openxmlformats.org/officeDocument/2006/relationships" ref="T9" r:id="Rcb8f3238b87d4273"/>
    <x:hyperlink xmlns:r="http://schemas.openxmlformats.org/officeDocument/2006/relationships" ref="U9" r:id="R92b203eff42e4940"/>
    <x:hyperlink xmlns:r="http://schemas.openxmlformats.org/officeDocument/2006/relationships" ref="S10" r:id="Rad45359d822d45ce"/>
    <x:hyperlink xmlns:r="http://schemas.openxmlformats.org/officeDocument/2006/relationships" ref="T10" r:id="R6ca560c7bf8c4d79"/>
    <x:hyperlink xmlns:r="http://schemas.openxmlformats.org/officeDocument/2006/relationships" ref="U10" r:id="R8ea785353d034c57"/>
    <x:hyperlink xmlns:r="http://schemas.openxmlformats.org/officeDocument/2006/relationships" ref="S11" r:id="R9d126fbeca154080"/>
    <x:hyperlink xmlns:r="http://schemas.openxmlformats.org/officeDocument/2006/relationships" ref="T11" r:id="R519f263d5e894a6e"/>
    <x:hyperlink xmlns:r="http://schemas.openxmlformats.org/officeDocument/2006/relationships" ref="U11" r:id="Rf46e62355cf3431c"/>
    <x:hyperlink xmlns:r="http://schemas.openxmlformats.org/officeDocument/2006/relationships" ref="S12" r:id="Rb40e65c7ec2b4c5f"/>
    <x:hyperlink xmlns:r="http://schemas.openxmlformats.org/officeDocument/2006/relationships" ref="T12" r:id="R09ceb8586b2e460e"/>
    <x:hyperlink xmlns:r="http://schemas.openxmlformats.org/officeDocument/2006/relationships" ref="U12" r:id="R5bb7c7b68f834e8b"/>
    <x:hyperlink xmlns:r="http://schemas.openxmlformats.org/officeDocument/2006/relationships" ref="S13" r:id="Re037718a8d4d4fe6"/>
    <x:hyperlink xmlns:r="http://schemas.openxmlformats.org/officeDocument/2006/relationships" ref="T13" r:id="Re923367ca65a447c"/>
    <x:hyperlink xmlns:r="http://schemas.openxmlformats.org/officeDocument/2006/relationships" ref="U13" r:id="R5728802990344c90"/>
    <x:hyperlink xmlns:r="http://schemas.openxmlformats.org/officeDocument/2006/relationships" ref="S14" r:id="R2b0de0d60b9548d2"/>
    <x:hyperlink xmlns:r="http://schemas.openxmlformats.org/officeDocument/2006/relationships" ref="T14" r:id="R6cbce41837a141ce"/>
    <x:hyperlink xmlns:r="http://schemas.openxmlformats.org/officeDocument/2006/relationships" ref="U14" r:id="R342a34de15ab45d6"/>
    <x:hyperlink xmlns:r="http://schemas.openxmlformats.org/officeDocument/2006/relationships" ref="S15" r:id="Rf2b1e23dd6864826"/>
    <x:hyperlink xmlns:r="http://schemas.openxmlformats.org/officeDocument/2006/relationships" ref="T15" r:id="R3fe4373b00734861"/>
    <x:hyperlink xmlns:r="http://schemas.openxmlformats.org/officeDocument/2006/relationships" ref="U15" r:id="R1dded00b55a84d3b"/>
    <x:hyperlink xmlns:r="http://schemas.openxmlformats.org/officeDocument/2006/relationships" ref="S16" r:id="Rf26a59c7d924463b"/>
    <x:hyperlink xmlns:r="http://schemas.openxmlformats.org/officeDocument/2006/relationships" ref="T16" r:id="Rb0d50898adc64d8f"/>
    <x:hyperlink xmlns:r="http://schemas.openxmlformats.org/officeDocument/2006/relationships" ref="U16" r:id="Rb6961dfb82004626"/>
    <x:hyperlink xmlns:r="http://schemas.openxmlformats.org/officeDocument/2006/relationships" ref="S17" r:id="Re6baadb5f87e47cc"/>
    <x:hyperlink xmlns:r="http://schemas.openxmlformats.org/officeDocument/2006/relationships" ref="T17" r:id="R4a86a7a2c7154134"/>
    <x:hyperlink xmlns:r="http://schemas.openxmlformats.org/officeDocument/2006/relationships" ref="U17" r:id="R2778db06095d42ca"/>
  </x:hyperlinks>
  <x:pageMargins left="0.7" right="0.7" top="0.75" bottom="0.75" header="0.3" footer="0.3"/>
  <x:tableParts count="1">
    <x:tablePart xmlns:r="http://schemas.openxmlformats.org/officeDocument/2006/relationships" r:id="R2b67dc831bf144c8"/>
  </x:tableParts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34" hidden="0" customWidth="1"/>
    <x:col min="2" max="3" width="12" hidden="0" customWidth="1"/>
  </x:cols>
  <x:sheetData>
    <x:row r="1" ht="17.350000381469727" hidden="0">
      <x:c r="A1" s="4" t="s">
        <x:v>24</x:v>
      </x:c>
      <x:c r="B1" s="5"/>
      <x:c r="C1" s="5"/>
    </x:row>
    <x:row r="2" ht="54" hidden="0" customHeight="1">
      <x:c r="A2" s="21" t="str">
        <x:v>Original: The Amazing Spider-Man #39, August 1966. Cover by John Romita Sr..</x:v>
      </x:c>
      <x:c r="B2" s="5"/>
      <x:c r="C2" s="5"/>
    </x:row>
    <x:row r="3" ht="54" hidden="0" customHeight="1">
      <x:c r="A3" s="20" t="str">
        <x:v>Reviewed October 18, 2026. 14 cover-artwork entries. Reprints and unresolved targets are retained as references.</x:v>
      </x:c>
      <x:c r="B3" s="5"/>
      <x:c r="C3" s="5"/>
    </x:row>
    <x:row r="4" ht="15" hidden="0">
      <x:c r="A4" s="5"/>
      <x:c r="B4" s="5"/>
      <x:c r="C4" s="5"/>
    </x:row>
    <x:row r="5" ht="15" hidden="0">
      <x:c r="A5" s="8" t="s">
        <x:v>25</x:v>
      </x:c>
      <x:c r="B5" s="8" t="s">
        <x:v>26</x:v>
      </x:c>
      <x:c r="C5" s="8" t="s">
        <x:v>27</x:v>
      </x:c>
    </x:row>
    <x:row r="6" ht="15" hidden="0">
      <x:c r="A6" s="5" t="str">
        <x:v>Catalog rows incl. references</x:v>
      </x:c>
      <x:c r="B6" s="5" t="n">
        <x:f aca="0">COUNTA(Catalog!A2:A217)</x:f>
        <x:v>17</x:v>
      </x:c>
      <x:c r="C6" s="5"/>
    </x:row>
    <x:row r="7" ht="15" hidden="0">
      <x:c r="A7" s="5" t="s">
        <x:v>28</x:v>
      </x:c>
      <x:c r="B7" s="5" t="n">
        <x:f aca="0">COUNTA('Research Log'!A2:A500)</x:f>
        <x:v>26</x:v>
      </x:c>
      <x:c r="C7" s="5"/>
    </x:row>
    <x:row r="8" ht="15" hidden="0">
      <x:c r="A8" s="5" t="s">
        <x:v>29</x:v>
      </x:c>
      <x:c r="B8" s="5" t="n">
        <x:f aca="0">MIN(Catalog!D2:D217)</x:f>
        <x:v>1973</x:v>
      </x:c>
      <x:c r="C8" s="5"/>
    </x:row>
    <x:row r="9" ht="15" hidden="0">
      <x:c r="A9" s="5" t="s">
        <x:v>30</x:v>
      </x:c>
      <x:c r="B9" s="5" t="n">
        <x:f aca="0">MAX(Catalog!D2:D217)</x:f>
        <x:v>2024</x:v>
      </x:c>
      <x:c r="C9" s="5"/>
    </x:row>
    <x:row r="10" ht="15" hidden="0">
      <x:c r="A10" s="5"/>
      <x:c r="B10" s="5"/>
      <x:c r="C10" s="5"/>
    </x:row>
    <x:row r="11" ht="15" hidden="0">
      <x:c r="A11" s="8" t="s">
        <x:v>17</x:v>
      </x:c>
      <x:c r="B11" s="8" t="s">
        <x:v>26</x:v>
      </x:c>
      <x:c r="C11" s="8" t="s">
        <x:v>27</x:v>
      </x:c>
    </x:row>
    <x:row r="12" ht="15" hidden="0">
      <x:c r="A12" s="5" t="s">
        <x:v>31</x:v>
      </x:c>
      <x:c r="B12" s="5" t="n">
        <x:f aca="0">COUNTIF(Catalog!R2:R217,"Verified")</x:f>
        <x:v>11</x:v>
      </x:c>
      <x:c r="C12" s="9" t="n">
        <x:f aca="0">IF($B$6=0,0,B12/$B$6)</x:f>
        <x:v>0.6470588235294118</x:v>
      </x:c>
    </x:row>
    <x:row r="13" ht="15" hidden="0">
      <x:c r="A13" s="5" t="s">
        <x:v>32</x:v>
      </x:c>
      <x:c r="B13" s="5" t="n">
        <x:f aca="0">COUNTIF(Catalog!R2:R217,"Partial")</x:f>
        <x:v>6</x:v>
      </x:c>
      <x:c r="C13" s="9" t="n">
        <x:f aca="0">IF($B$6=0,0,B13/$B$6)</x:f>
        <x:v>0.35294117647058826</x:v>
      </x:c>
    </x:row>
    <x:row r="14" ht="15" hidden="0">
      <x:c r="A14" s="5" t="s">
        <x:v>33</x:v>
      </x:c>
      <x:c r="B14" s="5" t="n">
        <x:f aca="0">COUNTIF(Catalog!R2:R217,"Needs Review")</x:f>
        <x:v>0</x:v>
      </x:c>
      <x:c r="C14" s="9" t="n">
        <x:f aca="0">IF($B$6=0,0,B14/$B$6)</x:f>
        <x:v>0</x:v>
      </x:c>
    </x:row>
    <x:row r="15" ht="15" hidden="0">
      <x:c r="A15" s="5"/>
      <x:c r="B15" s="5"/>
      <x:c r="C15" s="5"/>
    </x:row>
    <x:row r="16" ht="15" hidden="0">
      <x:c r="A16" s="8" t="s">
        <x:v>34</x:v>
      </x:c>
      <x:c r="B16" s="8" t="s">
        <x:v>26</x:v>
      </x:c>
      <x:c r="C16" s="8" t="s">
        <x:v>27</x:v>
      </x:c>
    </x:row>
    <x:row r="17" ht="15" hidden="0">
      <x:c r="A17" s="5" t="s">
        <x:v>35</x:v>
      </x:c>
      <x:c r="B17" s="5" t="n">
        <x:f aca="0">COUNTIF(Catalog!H2:H217,"Direct homage")</x:f>
        <x:v>13</x:v>
      </x:c>
      <x:c r="C17" s="9" t="n">
        <x:f aca="0">IF($B$6=0,0,B17/$B$6)</x:f>
        <x:v>0.7647058823529411</x:v>
      </x:c>
    </x:row>
    <x:row r="18" ht="15" hidden="0">
      <x:c r="A18" s="5"/>
      <x:c r="B18" s="5"/>
      <x:c r="C18" s="5"/>
    </x:row>
    <x:row r="19" ht="15" hidden="0">
      <x:c r="A19" s="8" t="s">
        <x:v>36</x:v>
      </x:c>
      <x:c r="B19" s="8" t="s">
        <x:v>26</x:v>
      </x:c>
      <x:c r="C19" s="8" t="s">
        <x:v>27</x:v>
      </x:c>
    </x:row>
    <x:row r="20" ht="15" hidden="0">
      <x:c r="A20" s="5" t="s">
        <x:v>37</x:v>
      </x:c>
      <x:c r="B20" s="5" t="n">
        <x:f aca="0">COUNTIFS(Catalog!D2:D217,"&gt;=1960",Catalog!D2:D217,"&lt;1970")</x:f>
        <x:v>0</x:v>
      </x:c>
      <x:c r="C20" s="9" t="n">
        <x:f aca="0">IF($B$6=0,0,B20/$B$6)</x:f>
        <x:v>0</x:v>
      </x:c>
    </x:row>
    <x:row r="21" ht="15" hidden="0">
      <x:c r="A21" s="5" t="s">
        <x:v>38</x:v>
      </x:c>
      <x:c r="B21" s="5" t="n">
        <x:f aca="0">COUNTIFS(Catalog!D2:D217,"&gt;=1970",Catalog!D2:D217,"&lt;1980")</x:f>
        <x:v>1</x:v>
      </x:c>
      <x:c r="C21" s="9" t="n">
        <x:f aca="0">IF($B$6=0,0,B21/$B$6)</x:f>
        <x:v>0.058823529411764705</x:v>
      </x:c>
    </x:row>
    <x:row r="22" ht="15" hidden="0">
      <x:c r="A22" s="5" t="s">
        <x:v>39</x:v>
      </x:c>
      <x:c r="B22" s="5" t="n">
        <x:f aca="0">COUNTIFS(Catalog!D2:D217,"&gt;=1980",Catalog!D2:D217,"&lt;1990")</x:f>
        <x:v>1</x:v>
      </x:c>
      <x:c r="C22" s="9" t="n">
        <x:f aca="0">IF($B$6=0,0,B22/$B$6)</x:f>
        <x:v>0.058823529411764705</x:v>
      </x:c>
    </x:row>
    <x:row r="23" ht="15" hidden="0">
      <x:c r="A23" s="5" t="s">
        <x:v>40</x:v>
      </x:c>
      <x:c r="B23" s="5" t="n">
        <x:f aca="0">COUNTIFS(Catalog!D2:D217,"&gt;=1990",Catalog!D2:D217,"&lt;2000")</x:f>
        <x:v>2</x:v>
      </x:c>
      <x:c r="C23" s="9" t="n">
        <x:f aca="0">IF($B$6=0,0,B23/$B$6)</x:f>
        <x:v>0.11764705882352941</x:v>
      </x:c>
    </x:row>
    <x:row r="24" ht="15" hidden="0">
      <x:c r="A24" s="5" t="s">
        <x:v>41</x:v>
      </x:c>
      <x:c r="B24" s="5" t="n">
        <x:f aca="0">COUNTIFS(Catalog!D2:D217,"&gt;=2000",Catalog!D2:D217,"&lt;2010")</x:f>
        <x:v>2</x:v>
      </x:c>
      <x:c r="C24" s="9" t="n">
        <x:f aca="0">IF($B$6=0,0,B24/$B$6)</x:f>
        <x:v>0.11764705882352941</x:v>
      </x:c>
    </x:row>
    <x:row r="25" ht="15" hidden="0">
      <x:c r="A25" s="5" t="s">
        <x:v>42</x:v>
      </x:c>
      <x:c r="B25" s="5" t="n">
        <x:f aca="0">COUNTIFS(Catalog!D2:D217,"&gt;=2010",Catalog!D2:D217,"&lt;2020")</x:f>
        <x:v>6</x:v>
      </x:c>
      <x:c r="C25" s="9" t="n">
        <x:f aca="0">IF($B$6=0,0,B25/$B$6)</x:f>
        <x:v>0.35294117647058826</x:v>
      </x:c>
    </x:row>
    <x:row r="26" ht="15" hidden="0">
      <x:c r="A26" s="5" t="s">
        <x:v>43</x:v>
      </x:c>
      <x:c r="B26" s="5" t="n">
        <x:f aca="0">COUNTIFS(Catalog!D2:D217,"&gt;=2020",Catalog!D2:D217,"&lt;2030")</x:f>
        <x:v>5</x:v>
      </x:c>
      <x:c r="C26" s="9" t="n">
        <x:f aca="0">IF($B$6=0,0,B26/$B$6)</x:f>
        <x:v>0.29411764705882354</x:v>
      </x:c>
    </x:row>
    <x:row r="27" ht="15" hidden="0">
      <x:c r="A27" s="5"/>
      <x:c r="B27" s="5"/>
      <x:c r="C27" s="5"/>
    </x:row>
    <x:row r="28" ht="15" hidden="0">
      <x:c r="A28" s="8" t="s">
        <x:v>4</x:v>
      </x:c>
      <x:c r="B28" s="8" t="s">
        <x:v>26</x:v>
      </x:c>
      <x:c r="C28" s="8" t="s">
        <x:v>27</x:v>
      </x:c>
    </x:row>
    <x:row r="29" ht="15" hidden="0">
      <x:c r="A29" s="5" t="s">
        <x:v>44</x:v>
      </x:c>
      <x:c r="B29" s="5" t="n">
        <x:f aca="0">COUNTIF(Catalog!E2:E217,"Marvel Comics")</x:f>
        <x:v>15</x:v>
      </x:c>
      <x:c r="C29" s="9" t="n">
        <x:f aca="0">IF($B$6=0,0,B29/$B$6)</x:f>
        <x:v>0.8823529411764706</x:v>
      </x:c>
    </x:row>
    <x:row r="30" ht="15" hidden="0">
      <x:c r="A30" s="5" t="s">
        <x:v>45</x:v>
      </x:c>
      <x:c r="B30" s="5" t="n">
        <x:f aca="0">COUNTIF(Catalog!E2:E217,"Dynamite")</x:f>
        <x:v>1</x:v>
      </x:c>
      <x:c r="C30" s="9" t="n">
        <x:f aca="0">IF($B$6=0,0,B30/$B$6)</x:f>
        <x:v>0.058823529411764705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ColWidth="8.6796875" defaultRowHeight="15"/>
  <x:cols>
    <x:col min="1" max="1" width="50" hidden="0" customWidth="1"/>
    <x:col min="2" max="2" width="14" hidden="0" customWidth="1"/>
    <x:col min="3" max="3" width="60" hidden="0" customWidth="1"/>
    <x:col min="4" max="4" width="50" hidden="0" customWidth="1"/>
    <x:col min="5" max="5" width="45" hidden="0" customWidth="1"/>
  </x:cols>
  <x:sheetData>
    <x:row r="1" ht="15" hidden="0">
      <x:c r="A1" s="8" t="s">
        <x:v>46</x:v>
      </x:c>
      <x:c r="B1" s="8" t="s">
        <x:v>47</x:v>
      </x:c>
      <x:c r="C1" s="8" t="s">
        <x:v>48</x:v>
      </x:c>
      <x:c r="D1" s="8" t="s">
        <x:v>49</x:v>
      </x:c>
      <x:c r="E1" s="8" t="s">
        <x:v>50</x:v>
      </x:c>
    </x:row>
    <x:row r="2" ht="23.850000381469727" hidden="0">
      <x:c r="A2" s="2" t="s">
        <x:v>51</x:v>
      </x:c>
      <x:c r="B2" s="2" t="s">
        <x:v>52</x:v>
      </x:c>
      <x:c r="C2" s="2" t="s">
        <x:v>53</x:v>
      </x:c>
      <x:c r="D2" s="3" t="s">
        <x:v>54</x:v>
      </x:c>
      <x:c r="E2" s="2"/>
    </x:row>
    <x:row r="3" ht="15" hidden="0">
      <x:c r="A3" s="2" t="s">
        <x:v>55</x:v>
      </x:c>
      <x:c r="B3" s="2" t="s">
        <x:v>56</x:v>
      </x:c>
      <x:c r="C3" s="2" t="s">
        <x:v>57</x:v>
      </x:c>
      <x:c r="D3" s="3" t="s">
        <x:v>58</x:v>
      </x:c>
      <x:c r="E3" s="2"/>
    </x:row>
    <x:row r="4" ht="15" hidden="0">
      <x:c r="A4" s="2" t="s">
        <x:v>59</x:v>
      </x:c>
      <x:c r="B4" s="2" t="s">
        <x:v>56</x:v>
      </x:c>
      <x:c r="C4" s="2" t="s">
        <x:v>57</x:v>
      </x:c>
      <x:c r="D4" s="3" t="s">
        <x:v>60</x:v>
      </x:c>
      <x:c r="E4" s="2"/>
    </x:row>
    <x:row r="5" ht="15" hidden="0">
      <x:c r="A5" s="2" t="s">
        <x:v>61</x:v>
      </x:c>
      <x:c r="B5" s="2" t="str">
        <x:v>Superseded: included CL-ASM39-0017</x:v>
      </x:c>
      <x:c r="C5" s="2" t="str">
        <x:v>Second printing has distinct Arthur Suydam ASM39 homage art; original exclusion as duplicate was incorrect.</x:v>
      </x:c>
      <x:c r="D5" s="3" t="str">
        <x:v>https://leagueofcomicgeeks.com/comic/7777466/marvel-zombies-4?variant=5459375</x:v>
      </x:c>
      <x:c r="E5" s="2" t="str">
        <x:v>Restored after exact cover review 2026-10-18</x:v>
      </x:c>
    </x:row>
    <x:row r="6" ht="48" hidden="0" customHeight="1">
      <x:c r="A6" s="15" t="str">
        <x:v>CL-ASM39-0001</x:v>
      </x:c>
      <x:c r="B6" s="15" t="str">
        <x:v>Reference / related edition</x:v>
      </x:c>
      <x:c r="C6" s="15" t="str">
        <x:v>Exact cover visually reviewed 2026-10-18. Original-art reprint; excluded from unique homage-art counts. </x:v>
      </x:c>
      <x:c r="D6" s="16" t="str">
        <x:v>https://www.comics.org/issue/334939/?display=grid
https://leagueofcomicgeeks.com/comic/9020101/spider-man-comics-weekly-33
https://leagueofcomicgeeks.com/profile/galko/lists/9873</x:v>
      </x:c>
      <x:c r="E6" s="15" t="str"/>
    </x:row>
    <x:row r="7" ht="36" hidden="0" customHeight="1">
      <x:c r="A7" s="15" t="str">
        <x:v>CL-ASM39-0002</x:v>
      </x:c>
      <x:c r="B7" s="15" t="str">
        <x:v>Reference / related edition</x:v>
      </x:c>
      <x:c r="C7" s="15" t="str">
        <x:v>Exact cover visually reviewed 2026-10-18. Original-art reprint; excluded from unique homage-art counts. Original workbook street date conflicts with edition sources; August 1985 cover date retained rather than guessing a day.</x:v>
      </x:c>
      <x:c r="D7" s="16" t="str">
        <x:v>https://www.mycomicshop.com/search?ItemID=63787344
https://leagueofcomicgeeks.com/comic/2800976/marvel-tales-178
https://leagueofcomicgeeks.com/profile/galko/lists/9873</x:v>
      </x:c>
      <x:c r="E7" s="15" t="str"/>
    </x:row>
    <x:row r="8" ht="48" hidden="0" customHeight="1">
      <x:c r="A8" s="15" t="str">
        <x:v>CL-ASM39-0003</x:v>
      </x:c>
      <x:c r="B8" s="15" t="str">
        <x:v>Cover artwork</x:v>
      </x:c>
      <x:c r="C8" s="15" t="str">
        <x:v>Exact cover visually reviewed 2026-10-18. Additional depicted identity details require review. </x:v>
      </x:c>
      <x:c r="D8" s="16" t="str">
        <x:v>https://www.comics.org/issue/93396/?display=grid
https://leagueofcomicgeeks.com/comic/7206141/the-sensational-she-hulk-53
https://leagueofcomicgeeks.com/profile/galko/lists/9873</x:v>
      </x:c>
      <x:c r="E8" s="15" t="str">
        <x:v>Character identification partly unresolved.</x:v>
      </x:c>
    </x:row>
    <x:row r="9" ht="48" hidden="0" customHeight="1">
      <x:c r="A9" s="15" t="str">
        <x:v>CL-ASM39-0004</x:v>
      </x:c>
      <x:c r="B9" s="15" t="str">
        <x:v>Cover artwork</x:v>
      </x:c>
      <x:c r="C9" s="15" t="str">
        <x:v>Exact cover visually reviewed 2026-10-18. Additional depicted identity details require review. </x:v>
      </x:c>
      <x:c r="D9" s="16" t="str">
        <x:v>https://spiderfan.org/title/comics/spiderman_spectacular-10.html
https://leagueofcomicgeeks.com/comic/1494774/peter-parker-the-spectacular-spider-man-224
https://leagueofcomicgeeks.com/profile/galko/lists/9873</x:v>
      </x:c>
      <x:c r="E9" s="15" t="str">
        <x:v>Character identification partly unresolved.</x:v>
      </x:c>
    </x:row>
    <x:row r="10" ht="48" hidden="0" customHeight="1">
      <x:c r="A10" s="15" t="str">
        <x:v>CL-ASM39-0005</x:v>
      </x:c>
      <x:c r="B10" s="15" t="str">
        <x:v>Cover artwork</x:v>
      </x:c>
      <x:c r="C10" s="15" t="str">
        <x:v>Exact cover visually reviewed 2026-10-18. Additional depicted identity details require review. </x:v>
      </x:c>
      <x:c r="D10" s="16" t="str">
        <x:v>https://mikewieringoart.com/category/uncategorized/page/44/
https://leagueofcomicgeeks.com/comic/3757538/friendly-neighborhood-spider-man-9
https://leagueofcomicgeeks.com/profile/galko/lists/9873</x:v>
      </x:c>
      <x:c r="E10" s="15" t="str">
        <x:v>Character identification partly unresolved.</x:v>
      </x:c>
    </x:row>
    <x:row r="11" ht="60" hidden="0" customHeight="1">
      <x:c r="A11" s="15" t="str">
        <x:v>CL-ASM39-0006</x:v>
      </x:c>
      <x:c r="B11" s="15" t="str">
        <x:v>Cover artwork</x:v>
      </x:c>
      <x:c r="C11" s="15" t="str">
        <x:v>Exact cover visually reviewed 2026-10-18. </x:v>
      </x:c>
      <x:c r="D11" s="16" t="str">
        <x:v>https://www.comiccollectorlive.com/issue/hard-covers/Amazing-Spider-Man-Omnibus/2/1ebb2c1e-7aa9-4903-a9a9-6810d266fb97
https://leagueofcomicgeeks.com/comic/3973023/the-amazing-spider-man-omnibus-vol-2-hc
https://leagueofcomicgeeks.com/profile/galko/lists/9873</x:v>
      </x:c>
      <x:c r="E11" s="15" t="str"/>
    </x:row>
    <x:row r="12" ht="48" hidden="0" customHeight="1">
      <x:c r="A12" s="15" t="str">
        <x:v>CL-ASM39-0007</x:v>
      </x:c>
      <x:c r="B12" s="15" t="str">
        <x:v>Reference / related edition</x:v>
      </x:c>
      <x:c r="C12" s="15" t="str">
        <x:v>Exact cover visually reviewed 2026-10-18. Original-art reprint; excluded from unique homage-art counts. </x:v>
      </x:c>
      <x:c r="D12" s="16" t="str">
        <x:v>https://newikis.com/en/Spider-Man_collected_editions
https://leagueofcomicgeeks.com/comic/3973023/the-amazing-spider-man-omnibus-vol-2-hc?variant=3057658
https://leagueofcomicgeeks.com/profile/galko/lists/9873</x:v>
      </x:c>
      <x:c r="E12" s="15" t="str"/>
    </x:row>
    <x:row r="13" ht="48" hidden="0" customHeight="1">
      <x:c r="A13" s="15" t="str">
        <x:v>CL-ASM39-0008</x:v>
      </x:c>
      <x:c r="B13" s="15" t="str">
        <x:v>Cover artwork</x:v>
      </x:c>
      <x:c r="C13" s="15" t="str">
        <x:v>Exact cover visually reviewed 2026-10-18. Additional depicted identity details require review. </x:v>
      </x:c>
      <x:c r="D13" s="16" t="str">
        <x:v>https://gocollect.com/blog/marvel-comics-extended-forecast-for-05-16-2012
https://leagueofcomicgeeks.com/comic/1043158/x-men-30?variant=8652388
https://leagueofcomicgeeks.com/profile/galko/lists/9873</x:v>
      </x:c>
      <x:c r="E13" s="15" t="str">
        <x:v>Character identification partly unresolved.</x:v>
      </x:c>
    </x:row>
    <x:row r="14" ht="60" hidden="0" customHeight="1">
      <x:c r="A14" s="15" t="str">
        <x:v>CL-ASM39-0009</x:v>
      </x:c>
      <x:c r="B14" s="15" t="str">
        <x:v>Cover artwork</x:v>
      </x:c>
      <x:c r="C14" s="15" t="str">
        <x:v>Exact cover visually reviewed 2026-10-18. Lenticular reveal includes the original ASM39 image; one manufactured cover, not two distinct new-art entries.</x:v>
      </x:c>
      <x:c r="D14" s="16" t="str">
        <x:v>https://comicfrontline.blogspot.com/2017/06/marvel-reveals-legacy-covers.html
https://leagueofcomicgeeks.com/comic/4804310/america-8?variant=9419573
https://leagueofcomicgeeks.com/profile/galko/lists/9873</x:v>
      </x:c>
      <x:c r="E14" s="15" t="str"/>
    </x:row>
    <x:row r="15" ht="48" hidden="0" customHeight="1">
      <x:c r="A15" s="15" t="str">
        <x:v>CL-ASM39-0010</x:v>
      </x:c>
      <x:c r="B15" s="15" t="str">
        <x:v>Cover artwork</x:v>
      </x:c>
      <x:c r="C15" s="15" t="str">
        <x:v>Exact cover visually reviewed 2026-10-18. </x:v>
      </x:c>
      <x:c r="D15" s="16" t="str">
        <x:v>https://my.comics.org/issue/1813600/?display=grid
https://leagueofcomicgeeks.com/comic/7565867/the-amazing-spider-man-800?variant=5438006
https://leagueofcomicgeeks.com/profile/galko/lists/9873</x:v>
      </x:c>
      <x:c r="E15" s="15" t="str"/>
    </x:row>
    <x:row r="16" ht="48" hidden="0" customHeight="1">
      <x:c r="A16" s="15" t="str">
        <x:v>CL-ASM39-0011</x:v>
      </x:c>
      <x:c r="B16" s="15" t="str">
        <x:v>Cover artwork</x:v>
      </x:c>
      <x:c r="C16" s="15" t="str">
        <x:v>Exact cover visually reviewed 2026-10-18. Additional depicted identity details require review. </x:v>
      </x:c>
      <x:c r="D16" s="16" t="str">
        <x:v>https://www.g-mart.com/static/f185663.html
https://leagueofcomicgeeks.com/comic/6447538/symbiote-spider-man-alien-reality-1?variant=5906846
https://leagueofcomicgeeks.com/profile/galko/lists/9873</x:v>
      </x:c>
      <x:c r="E16" s="15" t="str">
        <x:v>Character identification partly unresolved.</x:v>
      </x:c>
    </x:row>
    <x:row r="17" ht="60" hidden="0" customHeight="1">
      <x:c r="A17" s="15" t="str">
        <x:v>CL-ASM39-0012</x:v>
      </x:c>
      <x:c r="B17" s="15" t="str">
        <x:v>Cover artwork</x:v>
      </x:c>
      <x:c r="C17" s="15" t="str">
        <x:v>Exact cover visually reviewed 2026-10-18. Additional depicted identity details require review. Zombie and non-zombie treatments should be nested as related variants; they differ in character rendering. Exact primary scan is zombie virgin.</x:v>
      </x:c>
      <x:c r="D17" s="16" t="str">
        <x:v>https://thegaminggang.com/comic-books/dynamite-entertainment-comics-for-february-17th-2021
https://leagueofcomicgeeks.com/comic/1810967/dienamite-5?variant=7645895
https://leagueofcomicgeeks.com/profile/galko/lists/9873</x:v>
      </x:c>
      <x:c r="E17" s="15" t="str">
        <x:v>Character identification partly unresolved.</x:v>
      </x:c>
    </x:row>
    <x:row r="18" ht="60" hidden="0" customHeight="1">
      <x:c r="A18" s="15" t="str">
        <x:v>CL-ASM39-0013</x:v>
      </x:c>
      <x:c r="B18" s="15" t="str">
        <x:v>Cover artwork</x:v>
      </x:c>
      <x:c r="C18" s="15" t="str">
        <x:v>Exact cover visually reviewed 2026-10-18. </x:v>
      </x:c>
      <x:c r="D18" s="16" t="str">
        <x:v>https://www.comics.org/issue/2479856/?display=grid
https://leagueofcomicgeeks.com/comic/9693049/gold-goblin-3?variant=6836384
https://www.marvel.com/articles/comics/classic-homage-variant-covers-reimagine-memorable-comic-book-covers-marvel-comics-history</x:v>
      </x:c>
      <x:c r="E18" s="15" t="str"/>
    </x:row>
    <x:row r="19" ht="60" hidden="0" customHeight="1">
      <x:c r="A19" s="15" t="str">
        <x:v>CL-ASM39-0014</x:v>
      </x:c>
      <x:c r="B19" s="15" t="str">
        <x:v>Cover artwork</x:v>
      </x:c>
      <x:c r="C19" s="15" t="str">
        <x:v>Exact cover visually reviewed 2026-10-18. Additional depicted identity details require review. Both principal roles are Wolverine; do not tag Green Goblin or Spider-Man merely from the homage target. Identities of individual Wolverine incarnations remain unresolved.</x:v>
      </x:c>
      <x:c r="D19" s="16" t="str">
        <x:v>https://www.marvel.com/articles/comics/wolverine-wolverine-wolverine-50th-anniversary-variant-covers?linkId=242271016
https://leagueofcomicgeeks.com/comic/2448663/the-amazing-spider-man-42?variant=1221775
https://leagueofcomicgeeks.com/profile/galko/lists/9873</x:v>
      </x:c>
      <x:c r="E19" s="15" t="str">
        <x:v>Character identification partly unresolved.</x:v>
      </x:c>
    </x:row>
    <x:row r="20" ht="60" hidden="0" customHeight="1">
      <x:c r="A20" s="15" t="str">
        <x:v>CL-ASM39-0015</x:v>
      </x:c>
      <x:c r="B20" s="15" t="str">
        <x:v>Cover artwork</x:v>
      </x:c>
      <x:c r="C20" s="15" t="str">
        <x:v>Exact cover visually reviewed 2026-10-18. Additional depicted identity details require review. </x:v>
      </x:c>
      <x:c r="D20" s="16" t="str">
        <x:v>https://www.comictom.com/products/ultimate-spider-man-1-ariel-diaz-asm-39-homage-to-john-romita
https://leagueofcomicgeeks.com/comic/5207966/ultimate-spider-man-1?variant=4256071
https://leagueofcomicgeeks.com/profile/galko/lists/9873</x:v>
      </x:c>
      <x:c r="E20" s="15" t="str">
        <x:v>Character identification partly unresolved.</x:v>
      </x:c>
    </x:row>
    <x:row r="21" ht="36" hidden="0" customHeight="1">
      <x:c r="A21" s="15" t="str">
        <x:v>CL-ASM39-0016</x:v>
      </x:c>
      <x:c r="B21" s="15" t="str">
        <x:v>Cover artwork</x:v>
      </x:c>
      <x:c r="C21" s="15" t="str">
        <x:v>Exact cover visually reviewed 2026-10-18. </x:v>
      </x:c>
      <x:c r="D21" s="16" t="str">
        <x:v>https://www.comics.org/issue/2667865/
https://leagueofcomicgeeks.com/comic/2122449/ultimate-spider-man-10
https://leagueofcomicgeeks.com/profile/galko/lists/9873</x:v>
      </x:c>
      <x:c r="E21" s="15" t="str"/>
    </x:row>
    <x:row r="22" ht="60" hidden="0" customHeight="1">
      <x:c r="A22" s="15" t="str">
        <x:v>CL-ASM39-0017</x:v>
      </x:c>
      <x:c r="B22" s="15" t="str">
        <x:v>Cover artwork</x:v>
      </x:c>
      <x:c r="C22" s="15" t="str">
        <x:v>Corrects erroneous exclusion in supplied Research Log. New cover art on a later printing merits its own entry. Exact cover scan visually reviewed.</x:v>
      </x:c>
      <x:c r="D22" s="16" t="str">
        <x:v>https://comicvine.gamespot.com/marvel-zombies-marvel-zombies-part-4-of-5/4000-115538/
https://leagueofcomicgeeks.com/comic/7777466/marvel-zombies-4?variant=5459375
https://marvel.fandom.com/wiki/Marvel_Zombies_Vol_1_4</x:v>
      </x:c>
      <x:c r="E22" s="15" t="str"/>
    </x:row>
    <x:row r="23" ht="24" hidden="0" customHeight="1">
      <x:c r="A23" s="15" t="str">
        <x:v>Dynamic Forces ASM39 four-cover commission set</x:v>
      </x:c>
      <x:c r="B23" s="15" t="str">
        <x:v>Not added</x:v>
      </x:c>
      <x:c r="C23" s="15" t="str">
        <x:v>Original commissioned sketches on variable blank titles, not a fixed published cover edition.</x:v>
      </x:c>
      <x:c r="D23" s="16" t="str">
        <x:v>https://www.dynamicforces.com/htmlfiles/p-C133177.html</x:v>
      </x:c>
      <x:c r="E23" s="15" t="str"/>
    </x:row>
    <x:row r="24" ht="15" hidden="0" customHeight="1">
      <x:c r="A24" s="15" t="str">
        <x:v>Amazing Spider-Man #595 splash</x:v>
      </x:c>
      <x:c r="B24" s="15" t="str">
        <x:v>Not added</x:v>
      </x:c>
      <x:c r="C24" s="15" t="str">
        <x:v>Interior art rather than published cover.</x:v>
      </x:c>
      <x:c r="D24" s="16" t="str">
        <x:v>https://www.romitaman.com/GalleryPiece.asp?ArtistId=1408&amp;Piece=26890</x:v>
      </x:c>
      <x:c r="E24" s="15" t="str"/>
    </x:row>
    <x:row r="25" ht="24" hidden="0" customHeight="1">
      <x:c r="A25" s="15" t="str">
        <x:v>Doug Baron ASM39 tribute</x:v>
      </x:c>
      <x:c r="B25" s="15" t="str">
        <x:v>Not added</x:v>
      </x:c>
      <x:c r="C25" s="15" t="str">
        <x:v>Standalone artist illustration; no published comic edition verified.</x:v>
      </x:c>
      <x:c r="D25" s="16" t="str">
        <x:v>https://www.deviantart.com/sugarrayfinhead/art/Amazing-Spider-Man-39-152599413</x:v>
      </x:c>
      <x:c r="E25" s="15" t="str"/>
    </x:row>
    <x:row r="26" ht="24" hidden="0" customHeight="1">
      <x:c r="A26" s="15" t="str">
        <x:v>Amazing Spider-Man #39 Alan Quah variants (2023)</x:v>
      </x:c>
      <x:c r="B26" s="15" t="str">
        <x:v>Not added</x:v>
      </x:c>
      <x:c r="C26" s="15" t="str">
        <x:v>Homage target is ASM300, not the 1966 ASM39.</x:v>
      </x:c>
      <x:c r="D26" s="16" t="str">
        <x:v>https://eastsidecomics.com/products/amazing-spider-man-39-cgc-ss-9-8-alan-quah-signed-deadpool-black-300-homage-variant-b</x:v>
      </x:c>
      <x:c r="E26" s="15" t="str"/>
    </x:row>
    <x:row r="27" ht="24" hidden="0" customHeight="1">
      <x:c r="A27" s="15" t="str">
        <x:v>Upcoming review</x:v>
      </x:c>
      <x:c r="B27" s="15" t="str">
        <x:v>Reviewed 2026-10-18</x:v>
      </x:c>
      <x:c r="C27" s="15" t="str">
        <x:v>No newly announced future ASM39 homage verified as of 2026-10-18 in this research pass. Absence of a verified announcement is not proof none exist.</x:v>
      </x:c>
      <x:c r="D27" s="16" t="str"/>
      <x:c r="E27" s="15" t="str"/>
    </x:row>
  </x:sheetData>
  <x:hyperlinks>
    <x:hyperlink xmlns:r="http://schemas.openxmlformats.org/officeDocument/2006/relationships" ref="D2" r:id="R79e5b61c8006406e"/>
    <x:hyperlink xmlns:r="http://schemas.openxmlformats.org/officeDocument/2006/relationships" ref="D3" r:id="Rbb3d1cc6d530469d"/>
    <x:hyperlink xmlns:r="http://schemas.openxmlformats.org/officeDocument/2006/relationships" ref="D4" r:id="Rf16f1cbe33dc4e34"/>
    <x:hyperlink xmlns:r="http://schemas.openxmlformats.org/officeDocument/2006/relationships" ref="D5" r:id="R2003aa4bf40e494f"/>
    <x:hyperlink xmlns:r="http://schemas.openxmlformats.org/officeDocument/2006/relationships" ref="D6" r:id="Rbe09d0edae054e2c"/>
    <x:hyperlink xmlns:r="http://schemas.openxmlformats.org/officeDocument/2006/relationships" ref="D7" r:id="R35d8b6c51b0a4a51"/>
    <x:hyperlink xmlns:r="http://schemas.openxmlformats.org/officeDocument/2006/relationships" ref="D8" r:id="R3fee155c238f4ab4"/>
    <x:hyperlink xmlns:r="http://schemas.openxmlformats.org/officeDocument/2006/relationships" ref="D9" r:id="R8d071658d4144125"/>
    <x:hyperlink xmlns:r="http://schemas.openxmlformats.org/officeDocument/2006/relationships" ref="D10" r:id="R4f4ef05c15334172"/>
    <x:hyperlink xmlns:r="http://schemas.openxmlformats.org/officeDocument/2006/relationships" ref="D11" r:id="R5635fd063aa048d7"/>
    <x:hyperlink xmlns:r="http://schemas.openxmlformats.org/officeDocument/2006/relationships" ref="D12" r:id="Ra0075395ee5040ed"/>
    <x:hyperlink xmlns:r="http://schemas.openxmlformats.org/officeDocument/2006/relationships" ref="D13" r:id="Ra3a0313c1a9a481b"/>
    <x:hyperlink xmlns:r="http://schemas.openxmlformats.org/officeDocument/2006/relationships" ref="D14" r:id="R9c48ffbc23c14d23"/>
    <x:hyperlink xmlns:r="http://schemas.openxmlformats.org/officeDocument/2006/relationships" ref="D15" r:id="Rc3db84ae67d4410a"/>
    <x:hyperlink xmlns:r="http://schemas.openxmlformats.org/officeDocument/2006/relationships" ref="D16" r:id="R8302910aad574598"/>
    <x:hyperlink xmlns:r="http://schemas.openxmlformats.org/officeDocument/2006/relationships" ref="D17" r:id="R44c841d608ce4c8c"/>
    <x:hyperlink xmlns:r="http://schemas.openxmlformats.org/officeDocument/2006/relationships" ref="D18" r:id="R4972d9bc55ec45dc"/>
    <x:hyperlink xmlns:r="http://schemas.openxmlformats.org/officeDocument/2006/relationships" ref="D19" r:id="R50333a43100e43c5"/>
    <x:hyperlink xmlns:r="http://schemas.openxmlformats.org/officeDocument/2006/relationships" ref="D20" r:id="Rc533c7abed7540ad"/>
    <x:hyperlink xmlns:r="http://schemas.openxmlformats.org/officeDocument/2006/relationships" ref="D21" r:id="Reb77378daead44e2"/>
    <x:hyperlink xmlns:r="http://schemas.openxmlformats.org/officeDocument/2006/relationships" ref="D22" r:id="Rdcc5000d6c1049ce"/>
    <x:hyperlink xmlns:r="http://schemas.openxmlformats.org/officeDocument/2006/relationships" ref="D23" r:id="Rffd4fdd4df3d4bfb"/>
    <x:hyperlink xmlns:r="http://schemas.openxmlformats.org/officeDocument/2006/relationships" ref="D24" r:id="Ra91dc30de2f7468a"/>
    <x:hyperlink xmlns:r="http://schemas.openxmlformats.org/officeDocument/2006/relationships" ref="D25" r:id="R4c4637b412fb4f08"/>
    <x:hyperlink xmlns:r="http://schemas.openxmlformats.org/officeDocument/2006/relationships" ref="D26" r:id="R77acd6fc56ec4e8c"/>
    <x:hyperlink xmlns:r="http://schemas.openxmlformats.org/officeDocument/2006/relationships" ref="D27" r:id="R02d9b6b9c968496b"/>
  </x:hyperlink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2" hidden="0" customWidth="1"/>
    <x:col min="2" max="2" width="100" hidden="0" customWidth="1"/>
  </x:cols>
  <x:sheetData>
    <x:row r="1" ht="15" hidden="0">
      <x:c r="A1" s="8" t="s">
        <x:v>62</x:v>
      </x:c>
      <x:c r="B1" s="8" t="s">
        <x:v>63</x:v>
      </x:c>
    </x:row>
    <x:row r="2" ht="15" hidden="0">
      <x:c r="A2" s="10" t="s">
        <x:v>0</x:v>
      </x:c>
      <x:c r="B2" s="2" t="s">
        <x:v>64</x:v>
      </x:c>
    </x:row>
    <x:row r="3" ht="15" hidden="0">
      <x:c r="A3" s="10" t="s">
        <x:v>1</x:v>
      </x:c>
      <x:c r="B3" s="2" t="s">
        <x:v>65</x:v>
      </x:c>
    </x:row>
    <x:row r="4" ht="15" hidden="0">
      <x:c r="A4" s="10" t="s">
        <x:v>2</x:v>
      </x:c>
      <x:c r="B4" s="2" t="s">
        <x:v>66</x:v>
      </x:c>
    </x:row>
    <x:row r="5" ht="15" hidden="0">
      <x:c r="A5" s="10" t="s">
        <x:v>3</x:v>
      </x:c>
      <x:c r="B5" s="2" t="s">
        <x:v>67</x:v>
      </x:c>
    </x:row>
    <x:row r="6" ht="15" hidden="0">
      <x:c r="A6" s="10" t="s">
        <x:v>4</x:v>
      </x:c>
      <x:c r="B6" s="2" t="s">
        <x:v>68</x:v>
      </x:c>
    </x:row>
    <x:row r="7" ht="15" hidden="0">
      <x:c r="A7" s="10" t="s">
        <x:v>5</x:v>
      </x:c>
      <x:c r="B7" s="2" t="s">
        <x:v>69</x:v>
      </x:c>
    </x:row>
    <x:row r="8" ht="15" hidden="0">
      <x:c r="A8" s="10" t="s">
        <x:v>6</x:v>
      </x:c>
      <x:c r="B8" s="2" t="s">
        <x:v>70</x:v>
      </x:c>
    </x:row>
    <x:row r="9" ht="23.850000381469727" hidden="0">
      <x:c r="A9" s="10" t="s">
        <x:v>7</x:v>
      </x:c>
      <x:c r="B9" s="2" t="s">
        <x:v>71</x:v>
      </x:c>
    </x:row>
    <x:row r="10" ht="15" hidden="0">
      <x:c r="A10" s="10" t="s">
        <x:v>8</x:v>
      </x:c>
      <x:c r="B10" s="2" t="s">
        <x:v>72</x:v>
      </x:c>
    </x:row>
    <x:row r="11" ht="15" hidden="0">
      <x:c r="A11" s="10" t="s">
        <x:v>9</x:v>
      </x:c>
      <x:c r="B11" s="2" t="s">
        <x:v>73</x:v>
      </x:c>
    </x:row>
    <x:row r="12" ht="15" hidden="0">
      <x:c r="A12" s="10" t="s">
        <x:v>10</x:v>
      </x:c>
      <x:c r="B12" s="2" t="s">
        <x:v>74</x:v>
      </x:c>
    </x:row>
    <x:row r="13" ht="15" hidden="0">
      <x:c r="A13" s="10" t="s">
        <x:v>11</x:v>
      </x:c>
      <x:c r="B13" s="2" t="s">
        <x:v>75</x:v>
      </x:c>
    </x:row>
    <x:row r="14" ht="15" hidden="0">
      <x:c r="A14" s="10" t="s">
        <x:v>12</x:v>
      </x:c>
      <x:c r="B14" s="2" t="s">
        <x:v>76</x:v>
      </x:c>
    </x:row>
    <x:row r="15" ht="15" hidden="0">
      <x:c r="A15" s="10" t="s">
        <x:v>13</x:v>
      </x:c>
      <x:c r="B15" s="2" t="s">
        <x:v>77</x:v>
      </x:c>
    </x:row>
    <x:row r="16" ht="15" hidden="0">
      <x:c r="A16" s="10" t="s">
        <x:v>14</x:v>
      </x:c>
      <x:c r="B16" s="2" t="s">
        <x:v>78</x:v>
      </x:c>
    </x:row>
    <x:row r="17" ht="15" hidden="0">
      <x:c r="A17" s="10" t="s">
        <x:v>15</x:v>
      </x:c>
      <x:c r="B17" s="2" t="s">
        <x:v>79</x:v>
      </x:c>
    </x:row>
    <x:row r="18" ht="15" hidden="0">
      <x:c r="A18" s="10" t="s">
        <x:v>16</x:v>
      </x:c>
      <x:c r="B18" s="2" t="s">
        <x:v>80</x:v>
      </x:c>
    </x:row>
    <x:row r="19" ht="23.850000381469727" hidden="0">
      <x:c r="A19" s="10" t="s">
        <x:v>17</x:v>
      </x:c>
      <x:c r="B19" s="2" t="s">
        <x:v>81</x:v>
      </x:c>
    </x:row>
    <x:row r="20" ht="15" hidden="0">
      <x:c r="A20" s="10" t="s">
        <x:v>18</x:v>
      </x:c>
      <x:c r="B20" s="2" t="s">
        <x:v>82</x:v>
      </x:c>
    </x:row>
    <x:row r="21" ht="15" hidden="0">
      <x:c r="A21" s="10" t="s">
        <x:v>19</x:v>
      </x:c>
      <x:c r="B21" s="2" t="s">
        <x:v>83</x:v>
      </x:c>
    </x:row>
    <x:row r="22" ht="15" hidden="0">
      <x:c r="A22" s="10" t="s">
        <x:v>20</x:v>
      </x:c>
      <x:c r="B22" s="2" t="s">
        <x:v>84</x:v>
      </x:c>
    </x:row>
    <x:row r="23" ht="15" hidden="0">
      <x:c r="A23" s="10" t="s">
        <x:v>21</x:v>
      </x:c>
      <x:c r="B23" s="2" t="s">
        <x:v>85</x:v>
      </x:c>
    </x:row>
    <x:row r="24" ht="15" hidden="0">
      <x:c r="A24" s="10" t="s">
        <x:v>22</x:v>
      </x:c>
      <x:c r="B24" s="2" t="s">
        <x:v>86</x:v>
      </x:c>
    </x:row>
    <x:row r="25" ht="15" hidden="0">
      <x:c r="A25" s="10" t="s">
        <x:v>23</x:v>
      </x:c>
      <x:c r="B25" s="2" t="s">
        <x:v>87</x:v>
      </x:c>
    </x:row>
  </x:sheetData>
  <x:pageMargins left="0.7" right="0.7" top="0.75" bottom="0.75" header="0.3" footer="0.3"/>
</x:worksheet>
</file>